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02_Prodej\02.2 Prodej - export\Objednávkové formuláře\2026\DE\Exteriéry\"/>
    </mc:Choice>
  </mc:AlternateContent>
  <xr:revisionPtr revIDLastSave="0" documentId="13_ncr:1_{B3DDC45B-48D0-408A-B8FC-CCAEF1C13117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STS" sheetId="37" r:id="rId1"/>
    <sheet name="help" sheetId="38" state="hidden" r:id="rId2"/>
    <sheet name="Anweisungen STS" sheetId="39" r:id="rId3"/>
    <sheet name="STSC" sheetId="40" r:id="rId4"/>
    <sheet name="help STSC" sheetId="42" state="hidden" r:id="rId5"/>
    <sheet name="Anweisungen STSC" sheetId="41" r:id="rId6"/>
    <sheet name="STSF" sheetId="43" r:id="rId7"/>
    <sheet name="Anweisungen STSF" sheetId="44" r:id="rId8"/>
    <sheet name="help FIX" sheetId="45" state="hidden" r:id="rId9"/>
  </sheets>
  <definedNames>
    <definedName name="Bal" localSheetId="8">'help FIX'!$Z$2:$Z$6</definedName>
    <definedName name="Bal" localSheetId="4">'help STSC'!$Z$2:$Z$6</definedName>
    <definedName name="Bal">help!$Z$2:$Z$6</definedName>
    <definedName name="Dodl" localSheetId="8">'help FIX'!$X$15</definedName>
    <definedName name="Dodl" localSheetId="4">'help STSC'!$X$15</definedName>
    <definedName name="Dodl">help!$X$15</definedName>
    <definedName name="DodLB" localSheetId="8">'help FIX'!$X$19</definedName>
    <definedName name="DodLB" localSheetId="4">'help STSC'!$X$19</definedName>
    <definedName name="DodLB">help!$X$19</definedName>
    <definedName name="DolProfBar" localSheetId="8">'help FIX'!$O$2:$O$77</definedName>
    <definedName name="DolProfBar" localSheetId="4">'help STSC'!$O$2:$O$77</definedName>
    <definedName name="DolProfBar">help!$O$2:$O$77</definedName>
    <definedName name="Drzak0" localSheetId="8">'help FIX'!$T$44</definedName>
    <definedName name="Drzak0" localSheetId="4">'help STSC'!$T$44</definedName>
    <definedName name="Drzak0">help!$T$44</definedName>
    <definedName name="Drzak0VL">'help STSC'!$T$39</definedName>
    <definedName name="DrzakBar" localSheetId="8">'help FIX'!$U$2:$U$78</definedName>
    <definedName name="DrzakBar" localSheetId="4">'help STSC'!$U$2:$U$78</definedName>
    <definedName name="DrzakBar">help!$U$2:$U$78</definedName>
    <definedName name="DrzakVL" localSheetId="8">'help FIX'!$T$2:$T$35</definedName>
    <definedName name="DrzakVL" localSheetId="4">'help STSC'!$T$2:$T$35</definedName>
    <definedName name="DrzakVL">help!$T$2:$T$35</definedName>
    <definedName name="DrZalTyp" localSheetId="8">'help FIX'!$V$2:$V$16</definedName>
    <definedName name="DrZalTyp" localSheetId="4">'help STSC'!$V$2:$V$15</definedName>
    <definedName name="DrZalTyp">help!$V$2:$V$16</definedName>
    <definedName name="Hod">help!$Q$12</definedName>
    <definedName name="HorAl">'help STSC'!$M$5</definedName>
    <definedName name="HorBarAl">'help STSC'!$N$2:$N$77</definedName>
    <definedName name="HorBarFe">'help STSC'!$M$77:$M$152</definedName>
    <definedName name="HorFe">'help STSC'!$M$2</definedName>
    <definedName name="HorProf" localSheetId="8">'help FIX'!$M$2:$M$5</definedName>
    <definedName name="HorProf" localSheetId="4">'help STSC'!$M$2:$M$5</definedName>
    <definedName name="HorProf">help!$M$2:$M$5</definedName>
    <definedName name="HorProfBar" localSheetId="8">'help FIX'!$N$3:$N$77</definedName>
    <definedName name="HorProfBar" localSheetId="4">'help STSC'!$N$2:$N$77</definedName>
    <definedName name="HorProfBar">help!$N$2:$N$77</definedName>
    <definedName name="HorProfBarF">'help FIX'!$N$2:$N$77</definedName>
    <definedName name="KlikBar" localSheetId="8">'help FIX'!$L$27:$L$30</definedName>
    <definedName name="KlikBar" localSheetId="4">'help STSC'!$L$27:$L$30</definedName>
    <definedName name="KlikBar">help!$L$27:$L$30</definedName>
    <definedName name="KlikM" localSheetId="8">'help FIX'!$L$2</definedName>
    <definedName name="KlikM" localSheetId="4">'help STSC'!$L$2</definedName>
    <definedName name="KlikM">help!$L$2</definedName>
    <definedName name="LamBar" localSheetId="8">'help FIX'!$E$2:$E$28</definedName>
    <definedName name="LamBar" localSheetId="4">'help STSC'!$E$2:$E$28</definedName>
    <definedName name="LamBar">help!$E$2:$E$28</definedName>
    <definedName name="LamBarF" localSheetId="8">'help FIX'!$E$57:$E$66</definedName>
    <definedName name="LamBarF" localSheetId="4">'help STSC'!$E$57:$E$66</definedName>
    <definedName name="LamBarF">help!$E$57:$E$66</definedName>
    <definedName name="LamBarSZ" localSheetId="8">'help FIX'!$E$71:$E$99</definedName>
    <definedName name="LamBarSZ" localSheetId="4">'help STSC'!$E$71:$E$99</definedName>
    <definedName name="LamBarSZ">help!$E$71:$E$99</definedName>
    <definedName name="LamBarZ" localSheetId="8">'help FIX'!$E$30:$E$50</definedName>
    <definedName name="LamBarZ" localSheetId="4">'help STSC'!$E$30:$E$50</definedName>
    <definedName name="LamBarZ">help!$E$30:$E$50</definedName>
    <definedName name="LamC65" localSheetId="8">'help FIX'!$D$6:$D$7</definedName>
    <definedName name="LamC65" localSheetId="4">'help STSC'!$D$6:$D$7</definedName>
    <definedName name="LamC65">help!$D$6:$D$7</definedName>
    <definedName name="LamF100" localSheetId="8">'help FIX'!$D$34:$D$35</definedName>
    <definedName name="LamF100" localSheetId="4">'help STSC'!$D$34:$D$35</definedName>
    <definedName name="LamF100">help!$D$34:$D$35</definedName>
    <definedName name="LamF60" localSheetId="8">'help FIX'!$D$30:$D$31</definedName>
    <definedName name="LamF60" localSheetId="4">'help STSC'!$D$30:$D$31</definedName>
    <definedName name="LamF60">help!$D$30:$D$31</definedName>
    <definedName name="LamF80" localSheetId="8">'help FIX'!$D$26:$D$27</definedName>
    <definedName name="LamF80" localSheetId="4">'help STSC'!$D$26:$D$27</definedName>
    <definedName name="LamF80">help!$D$26:$D$27</definedName>
    <definedName name="LamS65" localSheetId="8">'help FIX'!$D$22:$D$23</definedName>
    <definedName name="LamS65" localSheetId="4">'help STSC'!$D$22:$D$23</definedName>
    <definedName name="LamS65">help!$D$22:$D$23</definedName>
    <definedName name="LamS90" localSheetId="8">'help FIX'!$D$18:$D$19</definedName>
    <definedName name="LamS90" localSheetId="4">'help STSC'!$D$18:$D$19</definedName>
    <definedName name="LamS90">help!$D$18:$D$19</definedName>
    <definedName name="LamTyp" localSheetId="8">'help FIX'!$D$2:$D$3</definedName>
    <definedName name="LamTyp" localSheetId="4">'help STSC'!$D$2:$D$3</definedName>
    <definedName name="LamTyp">help!$D$2:$D$3</definedName>
    <definedName name="LamZ70" localSheetId="8">'help FIX'!$D$14:$D$15</definedName>
    <definedName name="LamZ70" localSheetId="4">'help STSC'!$D$14:$D$15</definedName>
    <definedName name="LamZ70">help!$D$14:$D$15</definedName>
    <definedName name="LamZ90" localSheetId="8">'help FIX'!$D$10:$D$11</definedName>
    <definedName name="LamZ90" localSheetId="4">'help STSC'!$D$10:$D$11</definedName>
    <definedName name="LamZ90">help!$D$10:$D$11</definedName>
    <definedName name="_xlnm.Print_Area" localSheetId="2">'Anweisungen STS'!$A$1:$D$558</definedName>
    <definedName name="_xlnm.Print_Area" localSheetId="5">'Anweisungen STSC'!$A$1:$D$586</definedName>
    <definedName name="_xlnm.Print_Area" localSheetId="7">'Anweisungen STSF'!$A$1:$D$551</definedName>
    <definedName name="_xlnm.Print_Area" localSheetId="0">STS!$A$1:$AC$131</definedName>
    <definedName name="_xlnm.Print_Area" localSheetId="3">STSC!$A$1:$AC$131</definedName>
    <definedName name="_xlnm.Print_Area" localSheetId="6">STSF!$A$1:$AC$131</definedName>
    <definedName name="Ovl" localSheetId="8">'help FIX'!$H$2:$H$5</definedName>
    <definedName name="Ovl" localSheetId="4">'help STSC'!$H$2:$H$5</definedName>
    <definedName name="Ovl">help!$H$2:$H$5</definedName>
    <definedName name="OvlKli" localSheetId="8">'help FIX'!$I$39:$I$48</definedName>
    <definedName name="OvlKli" localSheetId="4">'help STSC'!$I$39:$I$48</definedName>
    <definedName name="OvlKli">help!$I$39:$I$48</definedName>
    <definedName name="OvlTyp" localSheetId="8">'help FIX'!$I$2:$I$35</definedName>
    <definedName name="OvlTyp">help!$I$2:$I$33</definedName>
    <definedName name="OvlTyp0C">'help STSC'!$I$44</definedName>
    <definedName name="OvlTypC">'help STSC'!$I$2:$I$41</definedName>
    <definedName name="OvlTypF">'help FIX'!$I$2:$I$33</definedName>
    <definedName name="Prevod" localSheetId="8">'help FIX'!$K$27:$K$31</definedName>
    <definedName name="Prevod" localSheetId="4">'help STSC'!$K$27:$K$31</definedName>
    <definedName name="Prevod">help!$K$27:$K$31</definedName>
    <definedName name="PrevodM" localSheetId="8">'help FIX'!$K$2</definedName>
    <definedName name="PrevodM" localSheetId="4">'help STSC'!$K$2</definedName>
    <definedName name="PrevodM">help!$K$2</definedName>
    <definedName name="Spraz" localSheetId="8">'help FIX'!$G$2:$G$4</definedName>
    <definedName name="Spraz">help!$G$2:$G$4</definedName>
    <definedName name="SprazC">'help STSC'!$G$2:$G$7</definedName>
    <definedName name="SprazF">'help FIX'!$G$2:$G$7</definedName>
    <definedName name="Trn" localSheetId="8">'help FIX'!$J$27:$J$34</definedName>
    <definedName name="Trn" localSheetId="4">'help STSC'!$J$27:$J$34</definedName>
    <definedName name="Trn">help!$J$27:$J$34</definedName>
    <definedName name="TrnM" localSheetId="8">'help FIX'!$J$2</definedName>
    <definedName name="TrnM" localSheetId="4">'help STSC'!$J$2</definedName>
    <definedName name="TrnM">help!$J$2</definedName>
    <definedName name="Typ" localSheetId="8">'help FIX'!$C$2:$C$19</definedName>
    <definedName name="Typ" localSheetId="4">'help STSC'!$C$2:$C$19</definedName>
    <definedName name="Typ">help!$C$2:$C$19</definedName>
    <definedName name="TYPLAM" localSheetId="8">'help FIX'!$A$23:$B$40</definedName>
    <definedName name="TYPLAM" localSheetId="4">'help STSC'!$A$23:$B$40</definedName>
    <definedName name="TYPLAM">help!$A$23:$B$40</definedName>
    <definedName name="TypV">'help STSC'!$A$6:$A$7</definedName>
    <definedName name="Ved" localSheetId="8">'help FIX'!$Q$42</definedName>
    <definedName name="Ved" localSheetId="4">'help STSC'!$Q$42</definedName>
    <definedName name="Ved">help!$Q$42</definedName>
    <definedName name="Ved0" localSheetId="8">'help FIX'!#REF!</definedName>
    <definedName name="Ved0" localSheetId="4">'help STSC'!#REF!</definedName>
    <definedName name="Ved0">help!#REF!</definedName>
    <definedName name="VedBar" localSheetId="8">'help FIX'!$R$2:$R$78</definedName>
    <definedName name="VedBar" localSheetId="4">'help STSC'!$R$2:$R$79</definedName>
    <definedName name="VedBar">help!$R$2:$R$78</definedName>
    <definedName name="VedBarVL" localSheetId="8">'help FIX'!$R$2:$R$78</definedName>
    <definedName name="VedBarVL" localSheetId="4">'help STSC'!$R$2:$R$78</definedName>
    <definedName name="VedBarVL">help!$R$2:$R$78</definedName>
    <definedName name="VedTyp" localSheetId="8">'help FIX'!$P$2:$P$3</definedName>
    <definedName name="VedTyp" localSheetId="4">'help STSC'!$P$2:$P$3</definedName>
    <definedName name="VedTyp">help!$P$2:$P$3</definedName>
    <definedName name="VedVL" localSheetId="8">'help FIX'!$Q$2:$Q$5</definedName>
    <definedName name="VedVL" localSheetId="4">'help STSC'!$Q$2:$Q$5</definedName>
    <definedName name="VedVL">help!$Q$2:$Q$9</definedName>
    <definedName name="VedVL0F">'help FIX'!$Q$13</definedName>
    <definedName name="VedVLC">'help STSC'!$Q$2:$Q$9</definedName>
    <definedName name="VedVLF">'help FIX'!$Q$2:$Q$10</definedName>
    <definedName name="VL_1DD" localSheetId="8">'help FIX'!$S$2:$S$76</definedName>
    <definedName name="VL_1DD" localSheetId="4">'help STSC'!$S$2:$S$76</definedName>
    <definedName name="VL_1DD">help!$S$2:$S$76</definedName>
    <definedName name="Zebr80" localSheetId="8">'help FIX'!$F$2:$F$7</definedName>
    <definedName name="Zebr80" localSheetId="4">'help STSC'!$F$2:$F$7</definedName>
    <definedName name="Zebr80">help!$F$2:$F$7</definedName>
    <definedName name="ZebrC65" localSheetId="8">'help FIX'!$F$36:$F$39</definedName>
    <definedName name="ZebrC65" localSheetId="4">'help STSC'!$F$36:$F$39</definedName>
    <definedName name="ZebrC65">help!$F$36:$F$39</definedName>
    <definedName name="ZebrSlim" localSheetId="8">'help FIX'!$F$43:$F$54</definedName>
    <definedName name="ZebrSlim" localSheetId="4">'help STSC'!$F$43:$F$54</definedName>
    <definedName name="ZebrSlim">help!$F$43:$F$54</definedName>
    <definedName name="ZebrZS" localSheetId="8">'help FIX'!$F$32:$F$33</definedName>
    <definedName name="ZebrZS" localSheetId="4">'help STSC'!$F$32:$F$33</definedName>
    <definedName name="ZebrZS">help!$F$32:$F$33</definedName>
    <definedName name="zkr2" localSheetId="8">'help FIX'!$A$2</definedName>
    <definedName name="zkr2">help!$A$2</definedName>
    <definedName name="zkr2C">'help STSC'!$A$2</definedName>
    <definedName name="zkr2F">'help FIX'!$A$2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38" l="1" a="1"/>
  <c r="I46" i="38" s="1"/>
  <c r="I45" i="38" a="1"/>
  <c r="I45" i="38" s="1"/>
  <c r="J41" i="42" a="1"/>
  <c r="J41" i="42" s="1"/>
  <c r="J38" i="45" a="1"/>
  <c r="J38" i="45" s="1"/>
  <c r="J37" i="45" a="1"/>
  <c r="J37" i="45" s="1"/>
  <c r="G45" i="38" a="1"/>
  <c r="G45" i="38" s="1"/>
  <c r="AC49" i="43"/>
  <c r="AB49" i="43"/>
  <c r="AA49" i="43"/>
  <c r="Z49" i="43"/>
  <c r="Y49" i="43"/>
  <c r="X49" i="43"/>
  <c r="W49" i="43"/>
  <c r="V49" i="43"/>
  <c r="U49" i="43"/>
  <c r="T49" i="43"/>
  <c r="S49" i="43"/>
  <c r="R49" i="43"/>
  <c r="Q49" i="43"/>
  <c r="P49" i="43"/>
  <c r="O49" i="43"/>
  <c r="N49" i="43"/>
  <c r="M49" i="43"/>
  <c r="L49" i="43"/>
  <c r="K49" i="43"/>
  <c r="J49" i="43"/>
  <c r="I49" i="43"/>
  <c r="H49" i="43"/>
  <c r="G49" i="43"/>
  <c r="F49" i="43"/>
  <c r="E49" i="43"/>
  <c r="D49" i="43"/>
  <c r="C49" i="43"/>
  <c r="C29" i="43"/>
  <c r="AC37" i="43"/>
  <c r="AB37" i="43"/>
  <c r="AA37" i="43"/>
  <c r="Z37" i="43"/>
  <c r="Y37" i="43"/>
  <c r="X37" i="43"/>
  <c r="W37" i="43"/>
  <c r="V37" i="43"/>
  <c r="U37" i="43"/>
  <c r="T37" i="43"/>
  <c r="S37" i="43"/>
  <c r="R37" i="43"/>
  <c r="Q37" i="43"/>
  <c r="P37" i="43"/>
  <c r="O37" i="43"/>
  <c r="N37" i="43"/>
  <c r="M37" i="43"/>
  <c r="L37" i="43"/>
  <c r="K37" i="43"/>
  <c r="J37" i="43"/>
  <c r="I37" i="43"/>
  <c r="H37" i="43"/>
  <c r="G37" i="43"/>
  <c r="F37" i="43"/>
  <c r="E37" i="43"/>
  <c r="D37" i="43"/>
  <c r="C37" i="43"/>
  <c r="AC36" i="43"/>
  <c r="AB36" i="43"/>
  <c r="AA36" i="43"/>
  <c r="Z36" i="43"/>
  <c r="Y36" i="43"/>
  <c r="X36" i="43"/>
  <c r="W36" i="43"/>
  <c r="V36" i="43"/>
  <c r="U36" i="43"/>
  <c r="T36" i="43"/>
  <c r="S36" i="43"/>
  <c r="R36" i="43"/>
  <c r="Q36" i="43"/>
  <c r="P36" i="43"/>
  <c r="O36" i="43"/>
  <c r="N36" i="43"/>
  <c r="M36" i="43"/>
  <c r="L36" i="43"/>
  <c r="K36" i="43"/>
  <c r="J36" i="43"/>
  <c r="I36" i="43"/>
  <c r="H36" i="43"/>
  <c r="G36" i="43"/>
  <c r="F36" i="43"/>
  <c r="E36" i="43"/>
  <c r="D36" i="43"/>
  <c r="C36" i="43"/>
  <c r="AC35" i="43"/>
  <c r="AB35" i="43"/>
  <c r="AA35" i="43"/>
  <c r="Z35" i="43"/>
  <c r="Y35" i="43"/>
  <c r="X35" i="43"/>
  <c r="W35" i="43"/>
  <c r="V35" i="43"/>
  <c r="U35" i="43"/>
  <c r="T35" i="43"/>
  <c r="S35" i="43"/>
  <c r="R35" i="43"/>
  <c r="Q35" i="43"/>
  <c r="P35" i="43"/>
  <c r="O35" i="43"/>
  <c r="N35" i="43"/>
  <c r="M35" i="43"/>
  <c r="L35" i="43"/>
  <c r="K35" i="43"/>
  <c r="J35" i="43"/>
  <c r="I35" i="43"/>
  <c r="H35" i="43"/>
  <c r="G35" i="43"/>
  <c r="F35" i="43"/>
  <c r="E35" i="43"/>
  <c r="D35" i="43"/>
  <c r="C35" i="43"/>
  <c r="AC21" i="43"/>
  <c r="AB21" i="43"/>
  <c r="AA21" i="43"/>
  <c r="Z21" i="43"/>
  <c r="Y21" i="43"/>
  <c r="X21" i="43"/>
  <c r="W21" i="43"/>
  <c r="V21" i="43"/>
  <c r="U21" i="43"/>
  <c r="T21" i="43"/>
  <c r="S21" i="43"/>
  <c r="R21" i="43"/>
  <c r="Q21" i="43"/>
  <c r="P21" i="43"/>
  <c r="O21" i="43"/>
  <c r="N21" i="43"/>
  <c r="M21" i="43"/>
  <c r="L21" i="43"/>
  <c r="K21" i="43"/>
  <c r="J21" i="43"/>
  <c r="I21" i="43"/>
  <c r="H21" i="43"/>
  <c r="G21" i="43"/>
  <c r="F21" i="43"/>
  <c r="E21" i="43"/>
  <c r="D21" i="43"/>
  <c r="C21" i="43"/>
  <c r="AC18" i="43"/>
  <c r="AB18" i="43"/>
  <c r="AA18" i="43"/>
  <c r="Z18" i="43"/>
  <c r="Y18" i="43"/>
  <c r="X18" i="43"/>
  <c r="W18" i="43"/>
  <c r="V18" i="43"/>
  <c r="U18" i="43"/>
  <c r="T18" i="43"/>
  <c r="S18" i="43"/>
  <c r="R18" i="43"/>
  <c r="Q18" i="43"/>
  <c r="P18" i="43"/>
  <c r="O18" i="43"/>
  <c r="N18" i="43"/>
  <c r="M18" i="43"/>
  <c r="L18" i="43"/>
  <c r="K18" i="43"/>
  <c r="J18" i="43"/>
  <c r="I18" i="43"/>
  <c r="H18" i="43"/>
  <c r="G18" i="43"/>
  <c r="F18" i="43"/>
  <c r="E18" i="43"/>
  <c r="D18" i="43"/>
  <c r="C18" i="43"/>
  <c r="A108" i="45" a="1"/>
  <c r="A108" i="45" s="1"/>
  <c r="A48" i="45" a="1"/>
  <c r="A48" i="45" s="1"/>
  <c r="AC57" i="43"/>
  <c r="AB57" i="43"/>
  <c r="AA57" i="43"/>
  <c r="Z57" i="43"/>
  <c r="Y57" i="43"/>
  <c r="X57" i="43"/>
  <c r="W57" i="43"/>
  <c r="V57" i="43"/>
  <c r="U57" i="43"/>
  <c r="T57" i="43"/>
  <c r="S57" i="43"/>
  <c r="R57" i="43"/>
  <c r="Q57" i="43"/>
  <c r="P57" i="43"/>
  <c r="O57" i="43"/>
  <c r="N57" i="43"/>
  <c r="M57" i="43"/>
  <c r="L57" i="43"/>
  <c r="K57" i="43"/>
  <c r="J57" i="43"/>
  <c r="I57" i="43"/>
  <c r="H57" i="43"/>
  <c r="G57" i="43"/>
  <c r="F57" i="43"/>
  <c r="E57" i="43"/>
  <c r="D57" i="43"/>
  <c r="C57" i="43"/>
  <c r="AC56" i="43"/>
  <c r="AB56" i="43"/>
  <c r="AA56" i="43"/>
  <c r="Z56" i="43"/>
  <c r="Y56" i="43"/>
  <c r="X56" i="43"/>
  <c r="W56" i="43"/>
  <c r="V56" i="43"/>
  <c r="U56" i="43"/>
  <c r="T56" i="43"/>
  <c r="S56" i="43"/>
  <c r="R56" i="43"/>
  <c r="Q56" i="43"/>
  <c r="P56" i="43"/>
  <c r="O56" i="43"/>
  <c r="N56" i="43"/>
  <c r="M56" i="43"/>
  <c r="L56" i="43"/>
  <c r="K56" i="43"/>
  <c r="J56" i="43"/>
  <c r="I56" i="43"/>
  <c r="H56" i="43"/>
  <c r="G56" i="43"/>
  <c r="F56" i="43"/>
  <c r="E56" i="43"/>
  <c r="D56" i="43"/>
  <c r="C56" i="43"/>
  <c r="AC55" i="43"/>
  <c r="AB55" i="43"/>
  <c r="AA55" i="43"/>
  <c r="Z55" i="43"/>
  <c r="Y55" i="43"/>
  <c r="X55" i="43"/>
  <c r="W55" i="43"/>
  <c r="V55" i="43"/>
  <c r="U55" i="43"/>
  <c r="T55" i="43"/>
  <c r="S55" i="43"/>
  <c r="R55" i="43"/>
  <c r="Q55" i="43"/>
  <c r="P55" i="43"/>
  <c r="O55" i="43"/>
  <c r="N55" i="43"/>
  <c r="M55" i="43"/>
  <c r="L55" i="43"/>
  <c r="K55" i="43"/>
  <c r="J55" i="43"/>
  <c r="I55" i="43"/>
  <c r="H55" i="43"/>
  <c r="G55" i="43"/>
  <c r="F55" i="43"/>
  <c r="E55" i="43"/>
  <c r="D55" i="43"/>
  <c r="C55" i="43"/>
  <c r="AC53" i="43"/>
  <c r="AB53" i="43"/>
  <c r="AA53" i="43"/>
  <c r="Z53" i="43"/>
  <c r="Y53" i="43"/>
  <c r="X53" i="43"/>
  <c r="W53" i="43"/>
  <c r="V53" i="43"/>
  <c r="U53" i="43"/>
  <c r="T53" i="43"/>
  <c r="S53" i="43"/>
  <c r="R53" i="43"/>
  <c r="Q53" i="43"/>
  <c r="P53" i="43"/>
  <c r="O53" i="43"/>
  <c r="N53" i="43"/>
  <c r="M53" i="43"/>
  <c r="L53" i="43"/>
  <c r="K53" i="43"/>
  <c r="J53" i="43"/>
  <c r="I53" i="43"/>
  <c r="H53" i="43"/>
  <c r="G53" i="43"/>
  <c r="F53" i="43"/>
  <c r="E53" i="43"/>
  <c r="D53" i="43"/>
  <c r="C53" i="43"/>
  <c r="AC52" i="43"/>
  <c r="AB52" i="43"/>
  <c r="AA52" i="43"/>
  <c r="Z52" i="43"/>
  <c r="Y52" i="43"/>
  <c r="X52" i="43"/>
  <c r="W52" i="43"/>
  <c r="V52" i="43"/>
  <c r="U52" i="43"/>
  <c r="T52" i="43"/>
  <c r="S52" i="43"/>
  <c r="R52" i="43"/>
  <c r="Q52" i="43"/>
  <c r="P52" i="43"/>
  <c r="O52" i="43"/>
  <c r="N52" i="43"/>
  <c r="M52" i="43"/>
  <c r="L52" i="43"/>
  <c r="K52" i="43"/>
  <c r="J52" i="43"/>
  <c r="I52" i="43"/>
  <c r="H52" i="43"/>
  <c r="G52" i="43"/>
  <c r="F52" i="43"/>
  <c r="E52" i="43"/>
  <c r="D52" i="43"/>
  <c r="C52" i="43"/>
  <c r="AC51" i="43"/>
  <c r="AB51" i="43"/>
  <c r="AA51" i="43"/>
  <c r="Z51" i="43"/>
  <c r="Y51" i="43"/>
  <c r="X51" i="43"/>
  <c r="W51" i="43"/>
  <c r="V51" i="43"/>
  <c r="U51" i="43"/>
  <c r="T51" i="43"/>
  <c r="S51" i="43"/>
  <c r="R51" i="43"/>
  <c r="Q51" i="43"/>
  <c r="P51" i="43"/>
  <c r="O51" i="43"/>
  <c r="N51" i="43"/>
  <c r="M51" i="43"/>
  <c r="L51" i="43"/>
  <c r="K51" i="43"/>
  <c r="J51" i="43"/>
  <c r="I51" i="43"/>
  <c r="H51" i="43"/>
  <c r="G51" i="43"/>
  <c r="F51" i="43"/>
  <c r="E51" i="43"/>
  <c r="D51" i="43"/>
  <c r="C51" i="43"/>
  <c r="AC34" i="43"/>
  <c r="AB34" i="43"/>
  <c r="AA34" i="43"/>
  <c r="Z34" i="43"/>
  <c r="Y34" i="43"/>
  <c r="X34" i="43"/>
  <c r="W34" i="43"/>
  <c r="V34" i="43"/>
  <c r="U34" i="43"/>
  <c r="T34" i="43"/>
  <c r="S34" i="43"/>
  <c r="R34" i="43"/>
  <c r="Q34" i="43"/>
  <c r="P34" i="43"/>
  <c r="O34" i="43"/>
  <c r="N34" i="43"/>
  <c r="M34" i="43"/>
  <c r="L34" i="43"/>
  <c r="K34" i="43"/>
  <c r="J34" i="43"/>
  <c r="I34" i="43"/>
  <c r="H34" i="43"/>
  <c r="G34" i="43"/>
  <c r="F34" i="43"/>
  <c r="E34" i="43"/>
  <c r="D34" i="43"/>
  <c r="C34" i="43"/>
  <c r="AC33" i="43"/>
  <c r="AB33" i="43"/>
  <c r="AA33" i="43"/>
  <c r="Z33" i="43"/>
  <c r="Y33" i="43"/>
  <c r="X33" i="43"/>
  <c r="W33" i="43"/>
  <c r="V33" i="43"/>
  <c r="U33" i="43"/>
  <c r="T33" i="43"/>
  <c r="S33" i="43"/>
  <c r="R33" i="43"/>
  <c r="Q33" i="43"/>
  <c r="P33" i="43"/>
  <c r="O33" i="43"/>
  <c r="N33" i="43"/>
  <c r="M33" i="43"/>
  <c r="L33" i="43"/>
  <c r="K33" i="43"/>
  <c r="J33" i="43"/>
  <c r="I33" i="43"/>
  <c r="H33" i="43"/>
  <c r="G33" i="43"/>
  <c r="F33" i="43"/>
  <c r="E33" i="43"/>
  <c r="D33" i="43"/>
  <c r="C33" i="43"/>
  <c r="AC32" i="43"/>
  <c r="AB32" i="43"/>
  <c r="AA32" i="43"/>
  <c r="Z32" i="43"/>
  <c r="Y32" i="43"/>
  <c r="X32" i="43"/>
  <c r="W32" i="43"/>
  <c r="V32" i="43"/>
  <c r="U32" i="43"/>
  <c r="T32" i="43"/>
  <c r="S32" i="43"/>
  <c r="R32" i="43"/>
  <c r="Q32" i="43"/>
  <c r="P32" i="43"/>
  <c r="O32" i="43"/>
  <c r="N32" i="43"/>
  <c r="M32" i="43"/>
  <c r="L32" i="43"/>
  <c r="K32" i="43"/>
  <c r="J32" i="43"/>
  <c r="I32" i="43"/>
  <c r="H32" i="43"/>
  <c r="G32" i="43"/>
  <c r="F32" i="43"/>
  <c r="E32" i="43"/>
  <c r="D32" i="43"/>
  <c r="C32" i="43"/>
  <c r="AC31" i="43"/>
  <c r="AB31" i="43"/>
  <c r="AA31" i="43"/>
  <c r="Z31" i="43"/>
  <c r="Y31" i="43"/>
  <c r="X31" i="43"/>
  <c r="W31" i="43"/>
  <c r="V31" i="43"/>
  <c r="U31" i="43"/>
  <c r="T31" i="43"/>
  <c r="S31" i="43"/>
  <c r="R31" i="43"/>
  <c r="Q31" i="43"/>
  <c r="P31" i="43"/>
  <c r="O31" i="43"/>
  <c r="N31" i="43"/>
  <c r="M31" i="43"/>
  <c r="L31" i="43"/>
  <c r="K31" i="43"/>
  <c r="J31" i="43"/>
  <c r="I31" i="43"/>
  <c r="H31" i="43"/>
  <c r="G31" i="43"/>
  <c r="F31" i="43"/>
  <c r="E31" i="43"/>
  <c r="D31" i="43"/>
  <c r="C31" i="43"/>
  <c r="AC30" i="43"/>
  <c r="AB30" i="43"/>
  <c r="AA30" i="43"/>
  <c r="Z30" i="43"/>
  <c r="Y30" i="43"/>
  <c r="X30" i="43"/>
  <c r="W30" i="43"/>
  <c r="V30" i="43"/>
  <c r="U30" i="43"/>
  <c r="T30" i="43"/>
  <c r="S30" i="43"/>
  <c r="R30" i="43"/>
  <c r="Q30" i="43"/>
  <c r="P30" i="43"/>
  <c r="O30" i="43"/>
  <c r="N30" i="43"/>
  <c r="M30" i="43"/>
  <c r="L30" i="43"/>
  <c r="K30" i="43"/>
  <c r="J30" i="43"/>
  <c r="I30" i="43"/>
  <c r="H30" i="43"/>
  <c r="G30" i="43"/>
  <c r="F30" i="43"/>
  <c r="E30" i="43"/>
  <c r="D30" i="43"/>
  <c r="C30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9" i="43"/>
  <c r="AC25" i="43"/>
  <c r="AB25" i="43"/>
  <c r="AA25" i="43"/>
  <c r="Z25" i="43"/>
  <c r="Y25" i="43"/>
  <c r="X25" i="43"/>
  <c r="W25" i="43"/>
  <c r="V25" i="43"/>
  <c r="U25" i="43"/>
  <c r="T25" i="43"/>
  <c r="S25" i="43"/>
  <c r="R25" i="43"/>
  <c r="Q25" i="43"/>
  <c r="P25" i="43"/>
  <c r="O25" i="43"/>
  <c r="N25" i="43"/>
  <c r="M25" i="43"/>
  <c r="L25" i="43"/>
  <c r="K25" i="43"/>
  <c r="J25" i="43"/>
  <c r="I25" i="43"/>
  <c r="H25" i="43"/>
  <c r="G25" i="43"/>
  <c r="F25" i="43"/>
  <c r="E25" i="43"/>
  <c r="D25" i="43"/>
  <c r="C25" i="43"/>
  <c r="AC49" i="40"/>
  <c r="AB49" i="40"/>
  <c r="AA49" i="40"/>
  <c r="Z49" i="40"/>
  <c r="Y49" i="40"/>
  <c r="X49" i="40"/>
  <c r="W49" i="40"/>
  <c r="V49" i="40"/>
  <c r="U49" i="40"/>
  <c r="T49" i="40"/>
  <c r="S49" i="40"/>
  <c r="R49" i="40"/>
  <c r="Q49" i="40"/>
  <c r="P49" i="40"/>
  <c r="O49" i="40"/>
  <c r="N49" i="40"/>
  <c r="M49" i="40"/>
  <c r="L49" i="40"/>
  <c r="K49" i="40"/>
  <c r="J49" i="40"/>
  <c r="I49" i="40"/>
  <c r="H49" i="40"/>
  <c r="G49" i="40"/>
  <c r="F49" i="40"/>
  <c r="E49" i="40"/>
  <c r="D49" i="40"/>
  <c r="C49" i="40"/>
  <c r="C51" i="40"/>
  <c r="AC18" i="40"/>
  <c r="AB18" i="40"/>
  <c r="AA18" i="40"/>
  <c r="Z18" i="40"/>
  <c r="Y18" i="40"/>
  <c r="X18" i="40"/>
  <c r="W18" i="40"/>
  <c r="V18" i="40"/>
  <c r="U18" i="40"/>
  <c r="T18" i="40"/>
  <c r="S18" i="40"/>
  <c r="R18" i="40"/>
  <c r="Q18" i="40"/>
  <c r="P18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A108" i="42" a="1"/>
  <c r="A108" i="42" s="1"/>
  <c r="A48" i="42" a="1"/>
  <c r="A48" i="42" s="1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E57" i="40"/>
  <c r="D57" i="40"/>
  <c r="C57" i="40"/>
  <c r="AC56" i="40"/>
  <c r="AB56" i="40"/>
  <c r="AA56" i="40"/>
  <c r="Z56" i="40"/>
  <c r="Y56" i="40"/>
  <c r="X56" i="40"/>
  <c r="W56" i="40"/>
  <c r="V56" i="40"/>
  <c r="U56" i="40"/>
  <c r="T56" i="40"/>
  <c r="S56" i="40"/>
  <c r="R56" i="40"/>
  <c r="Q56" i="40"/>
  <c r="P56" i="40"/>
  <c r="O56" i="40"/>
  <c r="N56" i="40"/>
  <c r="M56" i="40"/>
  <c r="L56" i="40"/>
  <c r="K56" i="40"/>
  <c r="J56" i="40"/>
  <c r="I56" i="40"/>
  <c r="H56" i="40"/>
  <c r="G56" i="40"/>
  <c r="F56" i="40"/>
  <c r="E56" i="40"/>
  <c r="D56" i="40"/>
  <c r="C56" i="40"/>
  <c r="AC55" i="40"/>
  <c r="AB55" i="40"/>
  <c r="AA55" i="40"/>
  <c r="Z55" i="40"/>
  <c r="Y55" i="40"/>
  <c r="X55" i="40"/>
  <c r="W55" i="40"/>
  <c r="V55" i="40"/>
  <c r="U55" i="40"/>
  <c r="T55" i="40"/>
  <c r="S55" i="40"/>
  <c r="R55" i="40"/>
  <c r="Q55" i="40"/>
  <c r="P55" i="40"/>
  <c r="O55" i="40"/>
  <c r="N55" i="40"/>
  <c r="M55" i="40"/>
  <c r="L55" i="40"/>
  <c r="K55" i="40"/>
  <c r="J55" i="40"/>
  <c r="I55" i="40"/>
  <c r="H55" i="40"/>
  <c r="G55" i="40"/>
  <c r="F55" i="40"/>
  <c r="E55" i="40"/>
  <c r="D55" i="40"/>
  <c r="C55" i="40"/>
  <c r="AC53" i="40"/>
  <c r="AB53" i="40"/>
  <c r="AA53" i="40"/>
  <c r="Z53" i="40"/>
  <c r="Y53" i="40"/>
  <c r="X53" i="40"/>
  <c r="W53" i="40"/>
  <c r="V53" i="40"/>
  <c r="U53" i="40"/>
  <c r="T53" i="40"/>
  <c r="S53" i="40"/>
  <c r="R53" i="40"/>
  <c r="Q53" i="40"/>
  <c r="P53" i="40"/>
  <c r="O53" i="40"/>
  <c r="N53" i="40"/>
  <c r="M53" i="40"/>
  <c r="L53" i="40"/>
  <c r="K53" i="40"/>
  <c r="J53" i="40"/>
  <c r="I53" i="40"/>
  <c r="H53" i="40"/>
  <c r="G53" i="40"/>
  <c r="F53" i="40"/>
  <c r="E53" i="40"/>
  <c r="D53" i="40"/>
  <c r="C53" i="40"/>
  <c r="AC52" i="40"/>
  <c r="AB52" i="40"/>
  <c r="AA52" i="40"/>
  <c r="Z52" i="40"/>
  <c r="Y52" i="40"/>
  <c r="X52" i="40"/>
  <c r="W52" i="40"/>
  <c r="V52" i="40"/>
  <c r="U52" i="40"/>
  <c r="T52" i="40"/>
  <c r="S52" i="40"/>
  <c r="R52" i="40"/>
  <c r="Q52" i="40"/>
  <c r="P52" i="40"/>
  <c r="O52" i="40"/>
  <c r="N52" i="40"/>
  <c r="M52" i="40"/>
  <c r="L52" i="40"/>
  <c r="K52" i="40"/>
  <c r="J52" i="40"/>
  <c r="I52" i="40"/>
  <c r="H52" i="40"/>
  <c r="G52" i="40"/>
  <c r="F52" i="40"/>
  <c r="E52" i="40"/>
  <c r="D52" i="40"/>
  <c r="C52" i="40"/>
  <c r="AC51" i="40"/>
  <c r="AB51" i="40"/>
  <c r="AA51" i="40"/>
  <c r="Z51" i="40"/>
  <c r="Y51" i="40"/>
  <c r="X51" i="40"/>
  <c r="W51" i="40"/>
  <c r="V51" i="40"/>
  <c r="U51" i="40"/>
  <c r="T51" i="40"/>
  <c r="S51" i="40"/>
  <c r="R51" i="40"/>
  <c r="Q51" i="40"/>
  <c r="P51" i="40"/>
  <c r="O51" i="40"/>
  <c r="N51" i="40"/>
  <c r="M51" i="40"/>
  <c r="L51" i="40"/>
  <c r="K51" i="40"/>
  <c r="J51" i="40"/>
  <c r="I51" i="40"/>
  <c r="H51" i="40"/>
  <c r="G51" i="40"/>
  <c r="F51" i="40"/>
  <c r="E51" i="40"/>
  <c r="D51" i="40"/>
  <c r="AC37" i="40"/>
  <c r="AB37" i="40"/>
  <c r="AA37" i="40"/>
  <c r="Z37" i="40"/>
  <c r="Y37" i="40"/>
  <c r="X37" i="40"/>
  <c r="W37" i="40"/>
  <c r="V37" i="40"/>
  <c r="U37" i="40"/>
  <c r="T37" i="40"/>
  <c r="S37" i="40"/>
  <c r="R37" i="40"/>
  <c r="Q37" i="40"/>
  <c r="P37" i="40"/>
  <c r="O37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AC36" i="40"/>
  <c r="AB36" i="40"/>
  <c r="AA36" i="40"/>
  <c r="Z36" i="40"/>
  <c r="Y36" i="40"/>
  <c r="X36" i="40"/>
  <c r="W36" i="40"/>
  <c r="V36" i="40"/>
  <c r="U36" i="40"/>
  <c r="T36" i="40"/>
  <c r="S36" i="40"/>
  <c r="R36" i="40"/>
  <c r="Q36" i="40"/>
  <c r="P36" i="40"/>
  <c r="O36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AC25" i="40"/>
  <c r="AB25" i="40"/>
  <c r="AA25" i="40"/>
  <c r="Z25" i="40"/>
  <c r="Y25" i="40"/>
  <c r="X25" i="40"/>
  <c r="W25" i="40"/>
  <c r="V25" i="40"/>
  <c r="U25" i="40"/>
  <c r="T25" i="40"/>
  <c r="S25" i="40"/>
  <c r="R25" i="40"/>
  <c r="Q25" i="40"/>
  <c r="P25" i="40"/>
  <c r="O25" i="40"/>
  <c r="N25" i="40"/>
  <c r="M25" i="40"/>
  <c r="L25" i="40"/>
  <c r="K25" i="40"/>
  <c r="J25" i="40"/>
  <c r="I25" i="40"/>
  <c r="H25" i="40"/>
  <c r="G25" i="40"/>
  <c r="F25" i="40"/>
  <c r="E25" i="40"/>
  <c r="D25" i="40"/>
  <c r="C25" i="40"/>
  <c r="I18" i="37"/>
  <c r="A108" i="38" a="1"/>
  <c r="A108" i="38" s="1"/>
  <c r="A48" i="38" a="1"/>
  <c r="A48" i="38" s="1"/>
  <c r="AC21" i="37" l="1"/>
  <c r="AB21" i="37"/>
  <c r="AA21" i="37"/>
  <c r="Z21" i="37"/>
  <c r="Y21" i="37"/>
  <c r="X21" i="37"/>
  <c r="W21" i="37"/>
  <c r="V21" i="37"/>
  <c r="U21" i="37"/>
  <c r="T21" i="37"/>
  <c r="S21" i="37"/>
  <c r="R21" i="37"/>
  <c r="Q21" i="37"/>
  <c r="P21" i="37"/>
  <c r="O21" i="37"/>
  <c r="N21" i="37"/>
  <c r="M21" i="37"/>
  <c r="L21" i="37"/>
  <c r="K21" i="37"/>
  <c r="J21" i="37"/>
  <c r="I21" i="37"/>
  <c r="H21" i="37"/>
  <c r="G21" i="37"/>
  <c r="F21" i="37"/>
  <c r="E21" i="37"/>
  <c r="D21" i="37"/>
  <c r="C21" i="37"/>
  <c r="AC34" i="37" l="1"/>
  <c r="AB34" i="37"/>
  <c r="AA34" i="37"/>
  <c r="Z34" i="37"/>
  <c r="Y34" i="37"/>
  <c r="X34" i="37"/>
  <c r="W34" i="37"/>
  <c r="V34" i="37"/>
  <c r="U34" i="37"/>
  <c r="T34" i="37"/>
  <c r="S34" i="37"/>
  <c r="R34" i="37"/>
  <c r="Q34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D34" i="37"/>
  <c r="AC33" i="37"/>
  <c r="AC32" i="37"/>
  <c r="AC31" i="37"/>
  <c r="AB33" i="37"/>
  <c r="AA33" i="37"/>
  <c r="Z33" i="37"/>
  <c r="Y33" i="37"/>
  <c r="X33" i="37"/>
  <c r="W33" i="37"/>
  <c r="V33" i="37"/>
  <c r="U33" i="37"/>
  <c r="T33" i="37"/>
  <c r="S33" i="37"/>
  <c r="R33" i="37"/>
  <c r="Q33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D33" i="37"/>
  <c r="AB32" i="37"/>
  <c r="AA32" i="37"/>
  <c r="Z32" i="37"/>
  <c r="Y32" i="37"/>
  <c r="X32" i="37"/>
  <c r="W32" i="37"/>
  <c r="V32" i="37"/>
  <c r="U32" i="37"/>
  <c r="T32" i="37"/>
  <c r="S32" i="37"/>
  <c r="R32" i="37"/>
  <c r="Q32" i="37"/>
  <c r="P32" i="37"/>
  <c r="O32" i="37"/>
  <c r="N32" i="37"/>
  <c r="M32" i="37"/>
  <c r="L32" i="37"/>
  <c r="K32" i="37"/>
  <c r="J32" i="37"/>
  <c r="I32" i="37"/>
  <c r="H32" i="37"/>
  <c r="G32" i="37"/>
  <c r="F32" i="37"/>
  <c r="E32" i="37"/>
  <c r="D32" i="37"/>
  <c r="AB31" i="37"/>
  <c r="AA31" i="37"/>
  <c r="Z31" i="37"/>
  <c r="Y31" i="37"/>
  <c r="X31" i="37"/>
  <c r="W31" i="37"/>
  <c r="V31" i="37"/>
  <c r="U31" i="37"/>
  <c r="T31" i="37"/>
  <c r="S31" i="37"/>
  <c r="R31" i="37"/>
  <c r="Q31" i="37"/>
  <c r="P31" i="37"/>
  <c r="O31" i="37"/>
  <c r="N31" i="37"/>
  <c r="M31" i="37"/>
  <c r="L31" i="37"/>
  <c r="K31" i="37"/>
  <c r="J31" i="37"/>
  <c r="I31" i="37"/>
  <c r="H31" i="37"/>
  <c r="G31" i="37"/>
  <c r="F31" i="37"/>
  <c r="E31" i="37"/>
  <c r="D31" i="37"/>
  <c r="C31" i="37"/>
  <c r="C32" i="37"/>
  <c r="C33" i="37"/>
  <c r="C34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9" i="37"/>
  <c r="C29" i="37"/>
  <c r="AC57" i="37" l="1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7" i="37"/>
  <c r="C57" i="37"/>
  <c r="AC56" i="37"/>
  <c r="AB56" i="37"/>
  <c r="AA56" i="37"/>
  <c r="Z56" i="37"/>
  <c r="Y56" i="37"/>
  <c r="X56" i="37"/>
  <c r="W56" i="37"/>
  <c r="V56" i="37"/>
  <c r="U56" i="37"/>
  <c r="T56" i="37"/>
  <c r="S56" i="37"/>
  <c r="R56" i="37"/>
  <c r="Q56" i="37"/>
  <c r="P56" i="37"/>
  <c r="O56" i="37"/>
  <c r="N56" i="37"/>
  <c r="M56" i="37"/>
  <c r="L56" i="37"/>
  <c r="K56" i="37"/>
  <c r="J56" i="37"/>
  <c r="I56" i="37"/>
  <c r="H56" i="37"/>
  <c r="G56" i="37"/>
  <c r="F56" i="37"/>
  <c r="E56" i="37"/>
  <c r="D56" i="37"/>
  <c r="C56" i="37"/>
  <c r="AC55" i="37"/>
  <c r="AB55" i="37"/>
  <c r="AA55" i="37"/>
  <c r="Z55" i="37"/>
  <c r="Y55" i="37"/>
  <c r="X55" i="37"/>
  <c r="W55" i="37"/>
  <c r="V55" i="37"/>
  <c r="U55" i="37"/>
  <c r="T55" i="37"/>
  <c r="S55" i="37"/>
  <c r="R55" i="37"/>
  <c r="Q55" i="37"/>
  <c r="P55" i="37"/>
  <c r="O55" i="37"/>
  <c r="N55" i="37"/>
  <c r="M55" i="37"/>
  <c r="L55" i="37"/>
  <c r="K55" i="37"/>
  <c r="J55" i="37"/>
  <c r="I55" i="37"/>
  <c r="H55" i="37"/>
  <c r="G55" i="37"/>
  <c r="F55" i="37"/>
  <c r="E55" i="37"/>
  <c r="D55" i="37"/>
  <c r="C55" i="37"/>
  <c r="AC53" i="37"/>
  <c r="AB53" i="37"/>
  <c r="AA53" i="37"/>
  <c r="Z53" i="37"/>
  <c r="Y53" i="37"/>
  <c r="X53" i="37"/>
  <c r="W53" i="37"/>
  <c r="V53" i="37"/>
  <c r="U53" i="37"/>
  <c r="T53" i="37"/>
  <c r="S53" i="37"/>
  <c r="R53" i="37"/>
  <c r="Q53" i="37"/>
  <c r="P53" i="37"/>
  <c r="O53" i="37"/>
  <c r="N53" i="37"/>
  <c r="M53" i="37"/>
  <c r="L53" i="37"/>
  <c r="K53" i="37"/>
  <c r="J53" i="37"/>
  <c r="I53" i="37"/>
  <c r="H53" i="37"/>
  <c r="G53" i="37"/>
  <c r="F53" i="37"/>
  <c r="E53" i="37"/>
  <c r="D53" i="37"/>
  <c r="C53" i="37"/>
  <c r="AC52" i="37"/>
  <c r="AB52" i="37"/>
  <c r="AA52" i="37"/>
  <c r="Z52" i="37"/>
  <c r="Y52" i="37"/>
  <c r="X52" i="37"/>
  <c r="W52" i="37"/>
  <c r="V52" i="37"/>
  <c r="U52" i="37"/>
  <c r="T52" i="37"/>
  <c r="S52" i="37"/>
  <c r="R52" i="37"/>
  <c r="Q52" i="37"/>
  <c r="P52" i="37"/>
  <c r="O52" i="37"/>
  <c r="N52" i="37"/>
  <c r="M52" i="37"/>
  <c r="L52" i="37"/>
  <c r="K52" i="37"/>
  <c r="J52" i="37"/>
  <c r="I52" i="37"/>
  <c r="H52" i="37"/>
  <c r="G52" i="37"/>
  <c r="F52" i="37"/>
  <c r="E52" i="37"/>
  <c r="D52" i="37"/>
  <c r="C52" i="37"/>
  <c r="AC51" i="37"/>
  <c r="AB51" i="37"/>
  <c r="AA51" i="37"/>
  <c r="Z51" i="37"/>
  <c r="Y51" i="37"/>
  <c r="X51" i="37"/>
  <c r="W51" i="37"/>
  <c r="V51" i="37"/>
  <c r="U51" i="37"/>
  <c r="T51" i="37"/>
  <c r="S51" i="37"/>
  <c r="R51" i="37"/>
  <c r="Q51" i="37"/>
  <c r="P51" i="37"/>
  <c r="O51" i="37"/>
  <c r="N51" i="37"/>
  <c r="M51" i="37"/>
  <c r="L51" i="37"/>
  <c r="K51" i="37"/>
  <c r="J51" i="37"/>
  <c r="I51" i="37"/>
  <c r="H51" i="37"/>
  <c r="G51" i="37"/>
  <c r="F51" i="37"/>
  <c r="E51" i="37"/>
  <c r="D51" i="37"/>
  <c r="C51" i="37"/>
  <c r="AC37" i="37"/>
  <c r="AB37" i="37"/>
  <c r="AA37" i="37"/>
  <c r="Z37" i="37"/>
  <c r="Y37" i="37"/>
  <c r="X37" i="37"/>
  <c r="W37" i="37"/>
  <c r="V37" i="37"/>
  <c r="U37" i="37"/>
  <c r="T37" i="37"/>
  <c r="S37" i="37"/>
  <c r="R37" i="37"/>
  <c r="Q37" i="37"/>
  <c r="P37" i="37"/>
  <c r="O37" i="37"/>
  <c r="N37" i="37"/>
  <c r="M37" i="37"/>
  <c r="L37" i="37"/>
  <c r="K37" i="37"/>
  <c r="J37" i="37"/>
  <c r="I37" i="37"/>
  <c r="H37" i="37"/>
  <c r="G37" i="37"/>
  <c r="F37" i="37"/>
  <c r="E37" i="37"/>
  <c r="D37" i="37"/>
  <c r="C37" i="37"/>
  <c r="AC36" i="37"/>
  <c r="AB36" i="37"/>
  <c r="AA36" i="37"/>
  <c r="Z36" i="37"/>
  <c r="Y36" i="37"/>
  <c r="X36" i="37"/>
  <c r="W36" i="37"/>
  <c r="V36" i="37"/>
  <c r="U36" i="37"/>
  <c r="T36" i="37"/>
  <c r="S36" i="37"/>
  <c r="R36" i="37"/>
  <c r="Q36" i="37"/>
  <c r="P36" i="37"/>
  <c r="O36" i="37"/>
  <c r="N36" i="37"/>
  <c r="M36" i="37"/>
  <c r="L36" i="37"/>
  <c r="K36" i="37"/>
  <c r="J36" i="37"/>
  <c r="I36" i="37"/>
  <c r="H36" i="37"/>
  <c r="G36" i="37"/>
  <c r="F36" i="37"/>
  <c r="E36" i="37"/>
  <c r="D36" i="37"/>
  <c r="C36" i="37"/>
  <c r="AC35" i="37"/>
  <c r="AB35" i="37"/>
  <c r="AA35" i="37"/>
  <c r="Z35" i="37"/>
  <c r="Y35" i="37"/>
  <c r="X35" i="37"/>
  <c r="W35" i="37"/>
  <c r="V35" i="37"/>
  <c r="U35" i="37"/>
  <c r="T35" i="37"/>
  <c r="S35" i="37"/>
  <c r="R35" i="37"/>
  <c r="Q35" i="37"/>
  <c r="P35" i="37"/>
  <c r="O35" i="37"/>
  <c r="N35" i="37"/>
  <c r="M35" i="37"/>
  <c r="L35" i="37"/>
  <c r="K35" i="37"/>
  <c r="J35" i="37"/>
  <c r="I35" i="37"/>
  <c r="H35" i="37"/>
  <c r="G35" i="37"/>
  <c r="F35" i="37"/>
  <c r="E35" i="37"/>
  <c r="D35" i="37"/>
  <c r="C35" i="37"/>
  <c r="C25" i="37"/>
  <c r="AC30" i="37"/>
  <c r="AB30" i="37"/>
  <c r="AA30" i="37"/>
  <c r="Z30" i="37"/>
  <c r="Y30" i="37"/>
  <c r="X30" i="37"/>
  <c r="W30" i="37"/>
  <c r="V30" i="37"/>
  <c r="U30" i="37"/>
  <c r="T30" i="37"/>
  <c r="S30" i="37"/>
  <c r="R30" i="37"/>
  <c r="Q30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D30" i="37"/>
  <c r="C30" i="37"/>
  <c r="AC25" i="37"/>
  <c r="AB25" i="37"/>
  <c r="AA25" i="37"/>
  <c r="Z25" i="37"/>
  <c r="Y25" i="37"/>
  <c r="X25" i="37"/>
  <c r="W25" i="37"/>
  <c r="V25" i="37"/>
  <c r="U25" i="37"/>
  <c r="T25" i="37"/>
  <c r="S25" i="37"/>
  <c r="R25" i="37"/>
  <c r="Q25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D25" i="37"/>
  <c r="C18" i="37"/>
  <c r="AC18" i="37"/>
  <c r="AB18" i="37"/>
  <c r="AA18" i="37"/>
  <c r="Z18" i="37"/>
  <c r="Y18" i="37"/>
  <c r="X18" i="37"/>
  <c r="W18" i="37"/>
  <c r="V18" i="37"/>
  <c r="U18" i="37"/>
  <c r="T18" i="37"/>
  <c r="S18" i="37"/>
  <c r="R18" i="37"/>
  <c r="Q18" i="37"/>
  <c r="P18" i="37"/>
  <c r="O18" i="37"/>
  <c r="N18" i="37"/>
  <c r="M18" i="37"/>
  <c r="L18" i="37"/>
  <c r="K18" i="37"/>
  <c r="J18" i="37"/>
  <c r="H18" i="37"/>
  <c r="G18" i="37"/>
  <c r="F18" i="37"/>
  <c r="E18" i="37"/>
  <c r="D18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<sst xmlns="http://schemas.openxmlformats.org/spreadsheetml/2006/main" count="5296" uniqueCount="743">
  <si>
    <t>Bílovecká 2411/1, 746 01 Opava</t>
  </si>
  <si>
    <t>Telefon:</t>
  </si>
  <si>
    <t>ISOTRA a.s.</t>
  </si>
  <si>
    <t>FAX: +420 553 685 110</t>
  </si>
  <si>
    <t>TEL.: +420 553 685 101</t>
  </si>
  <si>
    <t>zkratka</t>
  </si>
  <si>
    <t>název</t>
  </si>
  <si>
    <t>poznámka</t>
  </si>
  <si>
    <t>X</t>
  </si>
  <si>
    <t>9006RAL</t>
  </si>
  <si>
    <t>DB702</t>
  </si>
  <si>
    <t>DB703</t>
  </si>
  <si>
    <t>VSR780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</si>
  <si>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</si>
  <si>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</si>
  <si>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</si>
  <si>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</si>
  <si>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</si>
  <si>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</si>
  <si>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</si>
  <si>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</si>
  <si>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</si>
  <si>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</si>
  <si>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Xisd</t>
  </si>
  <si>
    <t>9003RAL</t>
  </si>
  <si>
    <t>RAL VSR780</t>
  </si>
  <si>
    <t>OvlTyp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</si>
  <si>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</si>
  <si>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</si>
  <si>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</si>
  <si>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</si>
  <si>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</si>
  <si>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</si>
  <si>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</si>
  <si>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</si>
  <si>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</si>
  <si>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</si>
  <si>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</si>
  <si>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</si>
  <si>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</si>
  <si>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</si>
  <si>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www.isotra.cz</t>
  </si>
  <si>
    <t>zkr2</t>
  </si>
  <si>
    <t>Typ</t>
  </si>
  <si>
    <t>LamTyp</t>
  </si>
  <si>
    <t>C80</t>
  </si>
  <si>
    <t>C802</t>
  </si>
  <si>
    <t>LamBar</t>
  </si>
  <si>
    <t>C65</t>
  </si>
  <si>
    <t>C652</t>
  </si>
  <si>
    <t>W210</t>
  </si>
  <si>
    <t>ST</t>
  </si>
  <si>
    <t>BST</t>
  </si>
  <si>
    <t>DUO</t>
  </si>
  <si>
    <t>BDUO</t>
  </si>
  <si>
    <t>SLIM</t>
  </si>
  <si>
    <t>BSLIM</t>
  </si>
  <si>
    <t>DUOSLIM</t>
  </si>
  <si>
    <t>BDUOSLIM</t>
  </si>
  <si>
    <t>Spraz</t>
  </si>
  <si>
    <t>1/3</t>
  </si>
  <si>
    <t>2/3</t>
  </si>
  <si>
    <t>3/3</t>
  </si>
  <si>
    <t>L</t>
  </si>
  <si>
    <t>P</t>
  </si>
  <si>
    <t>S</t>
  </si>
  <si>
    <t>Ovl</t>
  </si>
  <si>
    <t>S2</t>
  </si>
  <si>
    <t>G</t>
  </si>
  <si>
    <t>Trn</t>
  </si>
  <si>
    <t>TrnM</t>
  </si>
  <si>
    <t>PrevodM</t>
  </si>
  <si>
    <t>Prevod</t>
  </si>
  <si>
    <t>4V</t>
  </si>
  <si>
    <t>6CH</t>
  </si>
  <si>
    <t>KlikM</t>
  </si>
  <si>
    <t>KlikBar</t>
  </si>
  <si>
    <t>E</t>
  </si>
  <si>
    <t>white</t>
  </si>
  <si>
    <t>HorProf</t>
  </si>
  <si>
    <t>Fe</t>
  </si>
  <si>
    <t>FeO</t>
  </si>
  <si>
    <t>Al</t>
  </si>
  <si>
    <t>AlO</t>
  </si>
  <si>
    <t>HorProfBar</t>
  </si>
  <si>
    <t>Z90</t>
  </si>
  <si>
    <t>Z902</t>
  </si>
  <si>
    <t>Z70</t>
  </si>
  <si>
    <t>Z702</t>
  </si>
  <si>
    <t>S90</t>
  </si>
  <si>
    <t>S902</t>
  </si>
  <si>
    <t>S65</t>
  </si>
  <si>
    <t>S652</t>
  </si>
  <si>
    <t>DolProfBar</t>
  </si>
  <si>
    <t>VL</t>
  </si>
  <si>
    <t>VK</t>
  </si>
  <si>
    <t>VedTyp</t>
  </si>
  <si>
    <t>VedBarVL</t>
  </si>
  <si>
    <t>1D</t>
  </si>
  <si>
    <t>1Dvr</t>
  </si>
  <si>
    <t>VedVL</t>
  </si>
  <si>
    <t>DrzakVL</t>
  </si>
  <si>
    <t>P021/5</t>
  </si>
  <si>
    <t>P021/6</t>
  </si>
  <si>
    <t>DrzakBar</t>
  </si>
  <si>
    <t>DrZalTyp</t>
  </si>
  <si>
    <t>Bal</t>
  </si>
  <si>
    <t>DB 703</t>
  </si>
  <si>
    <t>DB 702</t>
  </si>
  <si>
    <t>elox</t>
  </si>
  <si>
    <t xml:space="preserve"> </t>
  </si>
  <si>
    <t xml:space="preserve">C65 </t>
  </si>
  <si>
    <t xml:space="preserve">Z90 </t>
  </si>
  <si>
    <t>Cetta 80</t>
  </si>
  <si>
    <t>Zetta 90</t>
  </si>
  <si>
    <t>Zetta 70</t>
  </si>
  <si>
    <t>Setta 90</t>
  </si>
  <si>
    <t>Setta 65,</t>
  </si>
  <si>
    <t>Cetta 65</t>
  </si>
  <si>
    <t>BLT</t>
  </si>
  <si>
    <t>ZebrZS</t>
  </si>
  <si>
    <t>C80F</t>
  </si>
  <si>
    <t>C80F2</t>
  </si>
  <si>
    <t>LamC65</t>
  </si>
  <si>
    <t>LamZ90</t>
  </si>
  <si>
    <t>LamZ70</t>
  </si>
  <si>
    <t>LamS90</t>
  </si>
  <si>
    <t>LamS65</t>
  </si>
  <si>
    <t>LamF80</t>
  </si>
  <si>
    <t>KDYŽ(NEBO(C18="C80 klika 24";C18="C80 motor 24");LamTyp;KDYŽ(NEBO(C18="C65 klika 24";C18="C65 motor 24");LamC65;LamZ90))</t>
  </si>
  <si>
    <t>KDYŽ(NEBO(C18="C80 klika 24";C18="C80 motor 24");LamTyp;KDYŽ(NEBO(C18="C65 klika 24";C18="C65 motor 24");LamC65;KDYŽ(NEBO(C18="Z90 klika 24";C18="Z90 motor 24");LamZ90;KDYŽ(NEBO(C18="Z70 klika 24";C18="Z70 motor 24");LamZ70;LamF80))))</t>
  </si>
  <si>
    <t>LamBarZ</t>
  </si>
  <si>
    <t>LamBarF</t>
  </si>
  <si>
    <t>C65,S65,70</t>
  </si>
  <si>
    <t>KDYŽ(NEBO(C18="C80 klika 24";C18="C65 klika 24";C18="C80 F klika 24";C18="Z90 klika 24";C18="Z70 klika 24";C18="S90 klika 24";C18="S65 klika 24");KlikBar;KlikM)</t>
  </si>
  <si>
    <t>ZVOLIT(SVYHLEDAT(C18;help!$A$2:$B$15;2;NEPRAVDA);LamTyp;LamTyp;LamC65;LamC65;LamF80;LamF80;LamZ90;LamZ90;LamZ70;LamZ70;LamS90;LamS90;LamS65;LamS65)</t>
  </si>
  <si>
    <t>Cetta 80 Flexi</t>
  </si>
  <si>
    <t>TYPLAM</t>
  </si>
  <si>
    <t>Cetta 60 Flexi</t>
  </si>
  <si>
    <t>LamF60</t>
  </si>
  <si>
    <t>C60F</t>
  </si>
  <si>
    <t>C60F2</t>
  </si>
  <si>
    <t>LamF100</t>
  </si>
  <si>
    <t>C100F</t>
  </si>
  <si>
    <t>C100F2</t>
  </si>
  <si>
    <t>Cetta 100 Flexi</t>
  </si>
  <si>
    <t>BLTSLIM</t>
  </si>
  <si>
    <t>0LTSLIM</t>
  </si>
  <si>
    <t>0LT</t>
  </si>
  <si>
    <t>BDUOSLIMST</t>
  </si>
  <si>
    <t>DUOSLIMST</t>
  </si>
  <si>
    <t>BSLIMST</t>
  </si>
  <si>
    <t>SLIMST</t>
  </si>
  <si>
    <t>BLTSLIMST</t>
  </si>
  <si>
    <t>0LTSLIMST</t>
  </si>
  <si>
    <t>7016M</t>
  </si>
  <si>
    <t>9016M</t>
  </si>
  <si>
    <t>ZebrC65</t>
  </si>
  <si>
    <t>Zebr80</t>
  </si>
  <si>
    <t>KDYŽ(C40=0;Ved;KDYŽ(C40="L";VedL;KDYŽ(C40="VL+L";VedLVL;KDYŽ(C40="VK+L";VedLVL;VedVL))))</t>
  </si>
  <si>
    <t>KDYŽ(NEBO(C19="C80 klika 24";C19="C80 motor 24");Zebr80;KDYŽ(NEBO(C19="C65 klika 24";C19="C65 motor 24");ZebrC65;KDYŽ(NEBO(C19="C80 F klika 24";C19="C80 F motor 24";C19="C60F klika 24";C19="C60F motor 24";C19="C100F klika 24";C19="C100F motor 24");ZebrFleII;ZebrZS)))</t>
  </si>
  <si>
    <t>KDYŽ(NEBO(C18="C80 motor 24";C18="C65 motor 24";C18="C80 F motor 24";C18="C60F motor 24";C18="C100F motor 24";C18="Z90 motor 24";C18="Z70 motor 24";C18="S90 motor 24";C18="S65 motor 24");OvlM;Ovl)</t>
  </si>
  <si>
    <t>STS</t>
  </si>
  <si>
    <t>Z70,Z90,S65,S90</t>
  </si>
  <si>
    <t>C80F,C100F,C60F</t>
  </si>
  <si>
    <t>ZebrSlim</t>
  </si>
  <si>
    <t>C80Slim</t>
  </si>
  <si>
    <t>S3</t>
  </si>
  <si>
    <t>KDYŽ(NEBO(C28="S";C28="G";C28="S1";C28="S2";C28="S3");KlilM;KlikBar)</t>
  </si>
  <si>
    <t>1DD</t>
  </si>
  <si>
    <t>P002/62</t>
  </si>
  <si>
    <t>P002/63</t>
  </si>
  <si>
    <t>P002/64</t>
  </si>
  <si>
    <t>P002/65</t>
  </si>
  <si>
    <t>P002/66</t>
  </si>
  <si>
    <t>P002/67</t>
  </si>
  <si>
    <t>P002/68</t>
  </si>
  <si>
    <t>P002/69</t>
  </si>
  <si>
    <t>P002/70</t>
  </si>
  <si>
    <t>P002/71</t>
  </si>
  <si>
    <t>P002/72</t>
  </si>
  <si>
    <t>P002/73</t>
  </si>
  <si>
    <t>P002/74</t>
  </si>
  <si>
    <t>P002/75</t>
  </si>
  <si>
    <t>fb</t>
  </si>
  <si>
    <t>kv</t>
  </si>
  <si>
    <t>k</t>
  </si>
  <si>
    <t>YW359F</t>
  </si>
  <si>
    <t>F80</t>
  </si>
  <si>
    <t>F60</t>
  </si>
  <si>
    <t>F100</t>
  </si>
  <si>
    <t>LamBarSZ</t>
  </si>
  <si>
    <t>9006S</t>
  </si>
  <si>
    <t>7016S</t>
  </si>
  <si>
    <t>9005S</t>
  </si>
  <si>
    <t>VL_1DD</t>
  </si>
  <si>
    <t>KDYŽ((C41="1DD");VL_1DD;VedBarVL)</t>
  </si>
  <si>
    <t>P021/17</t>
  </si>
  <si>
    <t>P021/18</t>
  </si>
  <si>
    <t>P021/19</t>
  </si>
  <si>
    <t>P021/20</t>
  </si>
  <si>
    <t>P021/21</t>
  </si>
  <si>
    <t>P021/22</t>
  </si>
  <si>
    <t>P021/23</t>
  </si>
  <si>
    <t>P021/24</t>
  </si>
  <si>
    <t>P021/25</t>
  </si>
  <si>
    <t>P021/26</t>
  </si>
  <si>
    <t>P021/27</t>
  </si>
  <si>
    <t>P021/28</t>
  </si>
  <si>
    <t>P021/29</t>
  </si>
  <si>
    <t>P021/30</t>
  </si>
  <si>
    <t>P021/31</t>
  </si>
  <si>
    <t>P021/32</t>
  </si>
  <si>
    <t>P021/33</t>
  </si>
  <si>
    <t>P021/34</t>
  </si>
  <si>
    <t>P021/35</t>
  </si>
  <si>
    <t>P021/36</t>
  </si>
  <si>
    <t>P021/37</t>
  </si>
  <si>
    <t>P021/38</t>
  </si>
  <si>
    <t>P021/39</t>
  </si>
  <si>
    <t>P021/40</t>
  </si>
  <si>
    <t>P021/41</t>
  </si>
  <si>
    <t>P021/42</t>
  </si>
  <si>
    <t>P021/43</t>
  </si>
  <si>
    <t>P021/44</t>
  </si>
  <si>
    <t>P021/45</t>
  </si>
  <si>
    <t>P021/46</t>
  </si>
  <si>
    <t>P021/47</t>
  </si>
  <si>
    <t>M6</t>
  </si>
  <si>
    <t>M10</t>
  </si>
  <si>
    <t>G6</t>
  </si>
  <si>
    <t>G10</t>
  </si>
  <si>
    <t>GAIR</t>
  </si>
  <si>
    <t>A6</t>
  </si>
  <si>
    <t>A10</t>
  </si>
  <si>
    <t>A6r</t>
  </si>
  <si>
    <t>A10r</t>
  </si>
  <si>
    <t>G3</t>
  </si>
  <si>
    <t>G6AIR</t>
  </si>
  <si>
    <t>G10AIR</t>
  </si>
  <si>
    <t>G20AIR</t>
  </si>
  <si>
    <t>E9</t>
  </si>
  <si>
    <t>EAKKU04</t>
  </si>
  <si>
    <t>EAKKU10</t>
  </si>
  <si>
    <t>ESOL</t>
  </si>
  <si>
    <t>ENHK_L</t>
  </si>
  <si>
    <t>ENHK_P</t>
  </si>
  <si>
    <t>J6</t>
  </si>
  <si>
    <t>J10</t>
  </si>
  <si>
    <t>M6P</t>
  </si>
  <si>
    <t>M10P</t>
  </si>
  <si>
    <t>0M</t>
  </si>
  <si>
    <r>
      <t>MOTOR Elero AKKU Notraff 4Nm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8m2 (12V)</t>
    </r>
  </si>
  <si>
    <r>
      <t>MOTOR Elero AKKU Notraff 10Nm</t>
    </r>
    <r>
      <rPr>
        <sz val="10"/>
        <rFont val="Calibri"/>
        <family val="2"/>
        <charset val="238"/>
      </rPr>
      <t>&lt;16</t>
    </r>
    <r>
      <rPr>
        <sz val="10"/>
        <rFont val="Arial"/>
        <family val="2"/>
        <charset val="238"/>
      </rPr>
      <t>m2 (12V)</t>
    </r>
  </si>
  <si>
    <r>
      <t>MOTOR Elero AKKU Solar 4Nm</t>
    </r>
    <r>
      <rPr>
        <sz val="10"/>
        <rFont val="Calibri"/>
        <family val="2"/>
        <charset val="238"/>
      </rPr>
      <t>&lt;8</t>
    </r>
    <r>
      <rPr>
        <sz val="10"/>
        <rFont val="Arial"/>
        <family val="2"/>
        <charset val="238"/>
      </rPr>
      <t>m2 (12V)</t>
    </r>
  </si>
  <si>
    <t>1/2</t>
  </si>
  <si>
    <t>2/2</t>
  </si>
  <si>
    <t>VSR 780</t>
  </si>
  <si>
    <t>IO6/J4S</t>
  </si>
  <si>
    <t>IO10/J4S</t>
  </si>
  <si>
    <t>8014M</t>
  </si>
  <si>
    <t>8014S</t>
  </si>
  <si>
    <t>9005M</t>
  </si>
  <si>
    <t>9006M</t>
  </si>
  <si>
    <t>9007M</t>
  </si>
  <si>
    <t>9007S</t>
  </si>
  <si>
    <t>9010M</t>
  </si>
  <si>
    <t>9010S</t>
  </si>
  <si>
    <t>9016S</t>
  </si>
  <si>
    <t>fbk</t>
  </si>
  <si>
    <t>fbkv</t>
  </si>
  <si>
    <t>ZVOLIT(SVYHLEDAT(C22;TYPLAM;2;NEPRAVDA);LamBar;LamBar;LamBarZ;LamBarZ;LamBarF;LamBarF;LamBarSZ;LamBarSZ;LamBarZ;LamBarZ;LamBarSZ;LamBarSZ;LamBarZ;LamBarZ;LamBarF;LamBarF;LamBarF;LamBarF)</t>
  </si>
  <si>
    <t>STSC</t>
  </si>
  <si>
    <t>zkr2C</t>
  </si>
  <si>
    <t>STSCFE</t>
  </si>
  <si>
    <t>STSCAL</t>
  </si>
  <si>
    <t>TypV</t>
  </si>
  <si>
    <t>SprazC</t>
  </si>
  <si>
    <t>E5</t>
  </si>
  <si>
    <t>P150/2</t>
  </si>
  <si>
    <t>P150/21</t>
  </si>
  <si>
    <t>P150/3</t>
  </si>
  <si>
    <t>P150/4</t>
  </si>
  <si>
    <t>P150/11</t>
  </si>
  <si>
    <t>P150/12</t>
  </si>
  <si>
    <t>P150/1</t>
  </si>
  <si>
    <t>OvlTypC</t>
  </si>
  <si>
    <t>OvlTyp0C</t>
  </si>
  <si>
    <t>KDYŽ(C27=0;OvlTyp0C;OvlTypC)</t>
  </si>
  <si>
    <t>0110mm</t>
  </si>
  <si>
    <t>0400mm</t>
  </si>
  <si>
    <t>0500mm</t>
  </si>
  <si>
    <t>0600mm</t>
  </si>
  <si>
    <t>0700mm</t>
  </si>
  <si>
    <t>0800mm</t>
  </si>
  <si>
    <t>0900mm</t>
  </si>
  <si>
    <t>01000mm</t>
  </si>
  <si>
    <t>01100mm</t>
  </si>
  <si>
    <t>HorFe</t>
  </si>
  <si>
    <t>HorAl</t>
  </si>
  <si>
    <t>KDYŽ(C21="STSCFE";HorFe;HorAl)</t>
  </si>
  <si>
    <t>Zn</t>
  </si>
  <si>
    <t>pozink</t>
  </si>
  <si>
    <t>HorBarFe</t>
  </si>
  <si>
    <t>HorBarAl</t>
  </si>
  <si>
    <t>KDYŽ(C21="STSCFE";HorBarFe;HorBarAl)</t>
  </si>
  <si>
    <t>1D3G</t>
  </si>
  <si>
    <t>1D3B</t>
  </si>
  <si>
    <t>1D3Gvr</t>
  </si>
  <si>
    <t>1D3Bvr</t>
  </si>
  <si>
    <t>LV STS P016/3 + vložka šedá (-25)</t>
  </si>
  <si>
    <t>LV STS P016/3 + vložka černá (-25)</t>
  </si>
  <si>
    <t>LV STS P016/3 vrt. + vložka šedá (-25)</t>
  </si>
  <si>
    <t>LV STS P016/3 vrt. + vložka černá (-25)</t>
  </si>
  <si>
    <t>VedVLC</t>
  </si>
  <si>
    <t>Drzak0VL</t>
  </si>
  <si>
    <t>KDYŽ(NEBO(C45="1Dvr";C45="1D3Gvr";C45="1D3Bvr";C45=0);Drzak0VL;DrzakVL)</t>
  </si>
  <si>
    <t>KDYŽ(NEBO(C41="1Dvr";C41="1D3Gvr";C41="1D3Bvr";C41=0);Drzak0VL;DrzakVL)</t>
  </si>
  <si>
    <t>KDYŽ(NEBO(C43=0);Drzak0VL;DrzakBar)</t>
  </si>
  <si>
    <t>KDYŽ(NEBO(C47=0);Drzak0VL;DrzakBar)</t>
  </si>
  <si>
    <t>KDYŽ(NEBO(C28="P150/2";C28="P150/21";C28="P150/3";C28="P150/4";C28="P150/11";C28="P150/12";C28="P150/1";C28="P150/5");Trn;OvlTyp0C)</t>
  </si>
  <si>
    <t>KDYŽ(NEBO(C28="P150/2";C28="P150/21";C28="P150/3";C28="P150/4";C28="P150/11";C28="P150/12";C28="P150/1";C28="P150/5");Prevod;OvlTyp0C)</t>
  </si>
  <si>
    <t>KDYŽ(NEBO(C28="P150/2";C28="P150/21";C28="P150/3";C28="P150/4";C28="P150/11";C28="P150/12";C28="P150/1";C28="P150/5");KlikBar;OvlTyp0C)</t>
  </si>
  <si>
    <t>STSF</t>
  </si>
  <si>
    <t>zkr2F</t>
  </si>
  <si>
    <t>SprazF</t>
  </si>
  <si>
    <t>OvlTypF</t>
  </si>
  <si>
    <t>HorProfBarF</t>
  </si>
  <si>
    <t>VedVLF</t>
  </si>
  <si>
    <t>1DFG</t>
  </si>
  <si>
    <t>1DFB</t>
  </si>
  <si>
    <t>1DFGvr</t>
  </si>
  <si>
    <t>1DFBvr</t>
  </si>
  <si>
    <t>VedVL0F</t>
  </si>
  <si>
    <t>KDYŽ(C41=0;VedVL0F;VedBarVL)</t>
  </si>
  <si>
    <t>KDYŽ(C41=0;VedVL0F;DrzakVL)</t>
  </si>
  <si>
    <t>KDYŽ(C45=0;VedVL0F;DrzakVL)</t>
  </si>
  <si>
    <t>KDYŽ(C41=0;VedVL0F;DrzakBar)</t>
  </si>
  <si>
    <t>KDYŽ(C45=0;VedVL0F;DrzakBar)</t>
  </si>
  <si>
    <t>KDYŽ(C41="1DD";VL_1DD;KDYŽ(C41=0;Drzak0VL;VedBarVL))</t>
  </si>
  <si>
    <t>KDYŽ(C45="1DD";VL_1DD;KDYŽ(C45=0;Drzak0VL;VedBarVL))</t>
  </si>
  <si>
    <t>Hod</t>
  </si>
  <si>
    <t>KDYŽ(NEBO(C41="1D3Gvr";C41="1D3Bvr";C41=0);Hod;DrzakVL)</t>
  </si>
  <si>
    <t>KDYŽ(NEBO(C45="1D3Gvr";C45="1D3Bvr";C45=0);Hod;DrzakVL)</t>
  </si>
  <si>
    <t>KDYŽ(C41="1DD";VL_1DD;KDYŽ(C41=0;Hod;VedBarVL))</t>
  </si>
  <si>
    <t>KDYŽ(C45="1DD";VL_1DD;KDYŽ(C45=0;Hod;VedBarVL))</t>
  </si>
  <si>
    <t>KDYŽ(C43=0;Hod;DrzakBar)</t>
  </si>
  <si>
    <t>KDYŽ(C47=0;Hod;DrzakBar)</t>
  </si>
  <si>
    <t>Bestellungsformular Aussenjalousien</t>
  </si>
  <si>
    <t>Bestellung</t>
  </si>
  <si>
    <t>Auftraggeber</t>
  </si>
  <si>
    <t>Bestellung Nr.:</t>
  </si>
  <si>
    <t>Id.-Nr.:</t>
  </si>
  <si>
    <t>St.-Id.-Nr.:</t>
  </si>
  <si>
    <t>Bestellt am:</t>
  </si>
  <si>
    <t>Rechnungs-anschrift:</t>
  </si>
  <si>
    <t>Lieferungs-anschrift:</t>
  </si>
  <si>
    <t>Liefertermin:</t>
  </si>
  <si>
    <t>Aussenjalousien STS Aluminium</t>
  </si>
  <si>
    <t>Position</t>
  </si>
  <si>
    <t>Anzahl</t>
  </si>
  <si>
    <t>Produkt-Abkürzung 2</t>
  </si>
  <si>
    <t>Breite (mm)</t>
  </si>
  <si>
    <t>Höhe (mm)</t>
  </si>
  <si>
    <t>Produkttyp</t>
  </si>
  <si>
    <t>Lamelle-Typ</t>
  </si>
  <si>
    <t>Lamelle-Farbe</t>
  </si>
  <si>
    <t>Leiterkordel-Typ</t>
  </si>
  <si>
    <t>DUO Höhe (mm)</t>
  </si>
  <si>
    <t>Gekoppelte Anlagen</t>
  </si>
  <si>
    <t>Betätigungs-Position</t>
  </si>
  <si>
    <t>Betätigungs-Art</t>
  </si>
  <si>
    <t>Betätingungs-Länge (mm)</t>
  </si>
  <si>
    <t>Kardan-Länge (mm)</t>
  </si>
  <si>
    <t>Durchführungsdorn-Länge (mm)</t>
  </si>
  <si>
    <t>Getriebe-Art</t>
  </si>
  <si>
    <t>Getriebe-Position (mm)</t>
  </si>
  <si>
    <t>Kurbel-Farbe</t>
  </si>
  <si>
    <t>Oberschiene (Box)-Material</t>
  </si>
  <si>
    <t>Oberschiene-Anpassung links (mm)</t>
  </si>
  <si>
    <t>Oberschiene-Anpassung rechts (mm)</t>
  </si>
  <si>
    <t>Oberschiene (Box)-Farbe</t>
  </si>
  <si>
    <t>Unterschiene-Farbe</t>
  </si>
  <si>
    <t>Art der Führung</t>
  </si>
  <si>
    <t>Führung-links</t>
  </si>
  <si>
    <t>Führung-links-Farbe</t>
  </si>
  <si>
    <t>Führungshalter-links</t>
  </si>
  <si>
    <t>Führungshalter-links-Farbe</t>
  </si>
  <si>
    <t>Führung-rechts</t>
  </si>
  <si>
    <t>Führung-rechts-Farbe</t>
  </si>
  <si>
    <t>Führungshalter-rechts</t>
  </si>
  <si>
    <t>Führungshalter-rechts-Farbe</t>
  </si>
  <si>
    <t>Jalousie-Halter</t>
  </si>
  <si>
    <t>Maß der Blende "A" (mm)</t>
  </si>
  <si>
    <t>Zusätzliche Seilführung-Anzahl</t>
  </si>
  <si>
    <t>Zusätzliche Seilführung-Halter</t>
  </si>
  <si>
    <t>Zusätzliche Seilführung-Halterfarbe</t>
  </si>
  <si>
    <t>Verpackung</t>
  </si>
  <si>
    <t>Zusätz. Seilführung L1 - Achse (mm)</t>
  </si>
  <si>
    <t>Zusätz. Seilführung L2 - Achse (mm)</t>
  </si>
  <si>
    <t>Zusätz. Seilführung L3 - Achse (mm)</t>
  </si>
  <si>
    <t>Bemerkung</t>
  </si>
  <si>
    <t xml:space="preserve">Es gelten ausdrücklich die AGB und Reklamationsordnung der ISOTRA a. s., die unter diesem link zugänglich sind: </t>
  </si>
  <si>
    <t>http://www.isotra-jalousien.de/allgemeine-geschaftsbedingungen</t>
  </si>
  <si>
    <t>http://www.isotra-jalousien.de/reklamationsordnung</t>
  </si>
  <si>
    <t>Gültigkeit: ab 01.10.2025.</t>
  </si>
  <si>
    <t>Bestellungsformular Aussenjalousien - Anweisungen</t>
  </si>
  <si>
    <t>Wählen Sie die Variante der gekoppelten Anlagen laut Blatt Anweisungen. Die Folge ist von links nach rechts. Ansicht von Innen. Schräge Jalousien kann man nicht koppeln.</t>
  </si>
  <si>
    <t>Schreiben Sie die Höhe der Blende - Maß A. Nötig für die Feststellung  der Halterverlängerung.</t>
  </si>
  <si>
    <t>Aussenjalousien STS Clasic</t>
  </si>
  <si>
    <t>Aussenjalousien STS FIX</t>
  </si>
  <si>
    <t>Abkürzung</t>
  </si>
  <si>
    <t>Bezeichnung</t>
  </si>
  <si>
    <t>SELBSTTRAGENDE JALOUSIE STS, ALUMINIUM</t>
  </si>
  <si>
    <t>Cetta 80, Unterschiene wendet mit</t>
  </si>
  <si>
    <t>Cetta 65, Unterschiene wendet mit</t>
  </si>
  <si>
    <t>Zetta 90, Unterschiene wendet mit</t>
  </si>
  <si>
    <t>Zetta 70, Unterschiene wendet mit</t>
  </si>
  <si>
    <t>Setta 90, Unterschiene wendet mit</t>
  </si>
  <si>
    <t>Setta 65, Unterschiene wendet mit</t>
  </si>
  <si>
    <t>Cetta 80 Flexi, Unterschiene wendet mit</t>
  </si>
  <si>
    <t>Cetta 60 Flexi, Unterschiene wendet mit</t>
  </si>
  <si>
    <t>Cetta 100 Flexi, Unterschiene wendet mit</t>
  </si>
  <si>
    <t xml:space="preserve">schwarz metallic
</t>
  </si>
  <si>
    <t>nach Absprache - anderer Liefertermin</t>
  </si>
  <si>
    <t>ANDERE</t>
  </si>
  <si>
    <t>Gekoppelten Anlagen - Folge</t>
  </si>
  <si>
    <t>ist nicht gekoppelt</t>
  </si>
  <si>
    <t xml:space="preserve">1. gekoppelt von 2 </t>
  </si>
  <si>
    <t xml:space="preserve">2. gekoppelt von 2 </t>
  </si>
  <si>
    <t>Mitte</t>
  </si>
  <si>
    <t>links</t>
  </si>
  <si>
    <t xml:space="preserve">rechts </t>
  </si>
  <si>
    <t>nicht</t>
  </si>
  <si>
    <t>Motor Geiger (automatisch)</t>
  </si>
  <si>
    <t>Motor Somfy WT (automatisch)</t>
  </si>
  <si>
    <t>Motor Somfy iO (automatisch)</t>
  </si>
  <si>
    <t>Motor Somfy WT Protect (automatisch)</t>
  </si>
  <si>
    <t>MOTOR Geiger AIR (automatisch)</t>
  </si>
  <si>
    <t>MOTOR Somfy WT  6 Nm bis 10 m2</t>
  </si>
  <si>
    <t>MOTOR Somfy WT 10 Nm bis 16 m2</t>
  </si>
  <si>
    <t>MOTOR Geiger 3 Nm bis 7 m2</t>
  </si>
  <si>
    <t>MOTOR Geiger 6 Nm bis 13 m2</t>
  </si>
  <si>
    <t>MOTOR Geiger 10 Nm bis 21 m2</t>
  </si>
  <si>
    <t>MOTOR Geiger AIR 6 Nm bis 7m2</t>
  </si>
  <si>
    <t>MOTOR Geiger AIR 10 Nm bis 13m2</t>
  </si>
  <si>
    <t>MOTOR Geiger AIR 20 Nm bis 21m2</t>
  </si>
  <si>
    <t>MOTOR Somfy J4S IO PROTECT  6 Nm bis 10 m2</t>
  </si>
  <si>
    <t>MOTOR Somfy J4S IO PROTECT 10 Nm bis 16 m2</t>
  </si>
  <si>
    <t>MOTOR Isotra Basic 6 Nm bis 10m2</t>
  </si>
  <si>
    <t>MOTOR Isotra Basic 10 Nm bis 16m2</t>
  </si>
  <si>
    <r>
      <t>MOTOR Isotra Basic 6Nm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10m2 mit Empfänger</t>
    </r>
  </si>
  <si>
    <r>
      <t>MOTOR Isotra Basic 10Nm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16m2 mit Empfänger</t>
    </r>
  </si>
  <si>
    <t>E6</t>
  </si>
  <si>
    <t>MOTOR Elero 6 Nm bis 10m2</t>
  </si>
  <si>
    <t>MOTOR Elero 9 Nm bis 16m2</t>
  </si>
  <si>
    <t>MOTOR Elero NHK-links 9 Nm bis 9m2</t>
  </si>
  <si>
    <t>MOTOR Elero NHK-rechts 9 Nm bis 9m2</t>
  </si>
  <si>
    <t>MOTOR Somfy HTM 6 Nm bis 10m2</t>
  </si>
  <si>
    <t>MOTOR Somfy HTM 10 Nm bis 16m2</t>
  </si>
  <si>
    <t>MOTOR Somfy WT 6 Nm bis 10m2</t>
  </si>
  <si>
    <t>MOTOR Somfy WT 10 Nm bis 16m2</t>
  </si>
  <si>
    <t>MOTOR Somfy WT Protect 6 Nm bis 10m2</t>
  </si>
  <si>
    <t>MOTOR Somfy WT Protect 10 Nm bis 16m2</t>
  </si>
  <si>
    <t>ohne Motor, aber gegen Aufpreis</t>
  </si>
  <si>
    <t>Oberschiene 58x60, Al</t>
  </si>
  <si>
    <t>RAL perlweiß 1013</t>
  </si>
  <si>
    <t>Standard</t>
  </si>
  <si>
    <t>RAL elfenbein 1015</t>
  </si>
  <si>
    <t>RAL gelb (graugelb) 1019</t>
  </si>
  <si>
    <t>RAL purpurrot (speziell zur Lamelle 3004)</t>
  </si>
  <si>
    <t>RAL weinrot 3005</t>
  </si>
  <si>
    <t xml:space="preserve">RAL tannengrün 6009 </t>
  </si>
  <si>
    <t>RAL schiefergrau 7015</t>
  </si>
  <si>
    <t>RAL anthrazitgrau 7016</t>
  </si>
  <si>
    <t>RAL anthrazitgrau 7016 Matt</t>
  </si>
  <si>
    <t>RAL anthrazitgrau 7016 Struktur</t>
  </si>
  <si>
    <t>RAL schwarzgrau 7021</t>
  </si>
  <si>
    <t>RAL umbragrau 7022</t>
  </si>
  <si>
    <t>RAL graphitgrau 7024</t>
  </si>
  <si>
    <t>RAL lichtgrau 7035</t>
  </si>
  <si>
    <t>RAL grau (staubig) 7037</t>
  </si>
  <si>
    <t>RAL achatgrau 7038</t>
  </si>
  <si>
    <t>RAL grau 7039</t>
  </si>
  <si>
    <t>RAL fenstergrau 7040</t>
  </si>
  <si>
    <t>RAL grau (Seide) 7044</t>
  </si>
  <si>
    <t>RAL perlmaußgrau 7048</t>
  </si>
  <si>
    <t>RAL rotbraun 8012</t>
  </si>
  <si>
    <t>RAL sepiabraun 8014</t>
  </si>
  <si>
    <t>RAL braun (Sepia) 8014 Matt</t>
  </si>
  <si>
    <t>RAL braun (Sepia) 8014 Struktur</t>
  </si>
  <si>
    <t>RAL graubraun 8019</t>
  </si>
  <si>
    <t>RAL signalweiß 9003</t>
  </si>
  <si>
    <t>RAL signalschwarz 9004</t>
  </si>
  <si>
    <t>RAL tiefschwarz 9005</t>
  </si>
  <si>
    <t>RAL schwarz (dunkelschwarz) 9005 Matt</t>
  </si>
  <si>
    <t>RAL schwarz (dunkelschwarz) 9005 Struktur</t>
  </si>
  <si>
    <t xml:space="preserve">RAL weißaluminium 9006 </t>
  </si>
  <si>
    <t>RAL weißaluminium 9006 Matt</t>
  </si>
  <si>
    <t>RAL weißaluminium 9006 Struktur</t>
  </si>
  <si>
    <t>RAL graualuminium 9007</t>
  </si>
  <si>
    <t>RAL graualuminium 9007 Matt</t>
  </si>
  <si>
    <t>RAL graualuminium 9007 Struktur</t>
  </si>
  <si>
    <t>RAL reinweiß 9010</t>
  </si>
  <si>
    <t>RAL weiß 9010 Matt</t>
  </si>
  <si>
    <t>RAL weiß 9010 Struktur</t>
  </si>
  <si>
    <t>RAL verkehrsweiß 9016</t>
  </si>
  <si>
    <t>RAL verkehrsweiß 9016 Struktur</t>
  </si>
  <si>
    <t>RAL verkehrsweiß 9016 Matt</t>
  </si>
  <si>
    <t>RAL grau DB 702 (speziell zur Lamelle DB 702)</t>
  </si>
  <si>
    <t>RAL dunkelgrau DB 703</t>
  </si>
  <si>
    <t>ANDERE (nach Absprache)</t>
  </si>
  <si>
    <t>Isotra System DECORAL glattes ISD110</t>
  </si>
  <si>
    <t>Max. Breite für Decoral ist 4m.</t>
  </si>
  <si>
    <t>Isotra System DECORAL glattes ISD120</t>
  </si>
  <si>
    <t>Isotra System DECORAL glattes ISD130</t>
  </si>
  <si>
    <t>Isotra System DECORAL glattes ISD140</t>
  </si>
  <si>
    <t>Isotra System DECORAL glattes ISD150</t>
  </si>
  <si>
    <t>Isotra System DECORAL glattes ISD160</t>
  </si>
  <si>
    <t>Isotra System DECORAL Struktur ISD210</t>
  </si>
  <si>
    <t>Isotra System DECORAL Struktur ISD220</t>
  </si>
  <si>
    <t>Isotra System DECORAL Struktur ISD230</t>
  </si>
  <si>
    <t>Isotra System DECORAL glänzendes ISD310</t>
  </si>
  <si>
    <t>Isotra System DECORAL glattes ISD152</t>
  </si>
  <si>
    <t>Isotra System DECORAL glattes ISD154</t>
  </si>
  <si>
    <t>Isotra System DECORAL Struktur ISD200</t>
  </si>
  <si>
    <t>Isotra System DECORAL Struktur ISD212</t>
  </si>
  <si>
    <t>Isotra System DECORAL Struktur ISD214</t>
  </si>
  <si>
    <t>Isotra System DECORAL Struktur ISD222</t>
  </si>
  <si>
    <t>Isotra System DECORAL glattes ISD500</t>
  </si>
  <si>
    <t>Isotra System DECORAL glattes ISD510</t>
  </si>
  <si>
    <t>Isotra System DECORAL Struktur ISD600</t>
  </si>
  <si>
    <t>Isotra System DECORAL Struktur ISD610</t>
  </si>
  <si>
    <t>Isotra System DECORAL Struktur ISD620</t>
  </si>
  <si>
    <t>Isotra System DECORAL Struktur ISD630</t>
  </si>
  <si>
    <t>Isotra System DECORAL Struktur ISD640</t>
  </si>
  <si>
    <t>Isotra System DECORAL individuell ISD700</t>
  </si>
  <si>
    <t>ANDERES ISD (nach Absprache)</t>
  </si>
  <si>
    <t>Kunststoffzapfen</t>
  </si>
  <si>
    <t>Metallzapfen</t>
  </si>
  <si>
    <t>Führung links/rechts</t>
  </si>
  <si>
    <t>FS STS P016/1 (-25)</t>
  </si>
  <si>
    <t>FS STS P016/1 gebohrt (-25)</t>
  </si>
  <si>
    <t>FS STS doppelt P016/2 (-25)</t>
  </si>
  <si>
    <t>VL nicht geliefert, aber Lamellenabzug (-25)</t>
  </si>
  <si>
    <t>ohne Leitungshalter</t>
  </si>
  <si>
    <t>LV STS P016/3 + Schwarz einsetzen (-25)</t>
  </si>
  <si>
    <t>LV STS P016/3 gebohrt + Schwarz einsetzen (-25)</t>
  </si>
  <si>
    <t>LV STS P016/3 + Grau einsetzen (-25)</t>
  </si>
  <si>
    <t>LV STS P016/3 gebohrt + Grau einsetzen (-25)</t>
  </si>
  <si>
    <t xml:space="preserve">Führung links/rechts - Farbe  </t>
  </si>
  <si>
    <t>Variante nicht möglich für doppelte Führungsschiene</t>
  </si>
  <si>
    <t>ohne</t>
  </si>
  <si>
    <t xml:space="preserve">Führung links/rechst - Halter  </t>
  </si>
  <si>
    <t>06. FS-Halter 056-080mm [P021/5] TEL.STS</t>
  </si>
  <si>
    <t>07. FS-Halter 081-125mm [P021/6] TEL.STS</t>
  </si>
  <si>
    <t>71. FS-Halter STS - 80 mm</t>
  </si>
  <si>
    <t>72. FS-Halter STS - 85 mm</t>
  </si>
  <si>
    <t>73. FS-Halter STS - 90 mm</t>
  </si>
  <si>
    <t>74. FS-Halter STS - 95 mm</t>
  </si>
  <si>
    <t>75. FS-Halter STS - 100 mm</t>
  </si>
  <si>
    <t>76. FS-Halter STS - 105 mm</t>
  </si>
  <si>
    <t>77. FS-Halter STS - 110 mm</t>
  </si>
  <si>
    <t>78. FS-Halter STS - 115 mm</t>
  </si>
  <si>
    <t>79. FS-Halter STS - 120 mm</t>
  </si>
  <si>
    <t>80. FS-Halter STS - 125 mm</t>
  </si>
  <si>
    <t>81. FS-Halter STS - 130 mm</t>
  </si>
  <si>
    <t>82. FS-Halter STS - 135 mm</t>
  </si>
  <si>
    <t>83. FS-Halter STS - 140 mm</t>
  </si>
  <si>
    <t>84. FS-Halter STS - 145 mm</t>
  </si>
  <si>
    <t>85. FS-Halter STS - 150 mm</t>
  </si>
  <si>
    <t>86. FS-Halter STS - 155 mm</t>
  </si>
  <si>
    <t>87. FS-Halter STS - 160 mm</t>
  </si>
  <si>
    <t>88. FS-Halter STS - 165 mm</t>
  </si>
  <si>
    <t>89. FS-Halter STS - 170 mm</t>
  </si>
  <si>
    <t>90. FS-Halter STS - 175 mm</t>
  </si>
  <si>
    <t>91. FS-Halter STS - 180 mm</t>
  </si>
  <si>
    <t>92. FS-Halter STS - 185 mm</t>
  </si>
  <si>
    <t>93. FS-Halter STS - 190 mm</t>
  </si>
  <si>
    <t>94. FS-Halter STS - 195 mm</t>
  </si>
  <si>
    <t>95. FS-Halter STS - 200 mm</t>
  </si>
  <si>
    <t>96. FS-Halter STS - 205 mm</t>
  </si>
  <si>
    <t>97. FS-Halter STS - 210 mm</t>
  </si>
  <si>
    <t>98. FS-Halter STS - 215 mm</t>
  </si>
  <si>
    <t>99. FS-Halter STS - 220 mm</t>
  </si>
  <si>
    <t>100. FS-Halter STS - 225 mm</t>
  </si>
  <si>
    <t>101. FS-Halter STS - 230 mm</t>
  </si>
  <si>
    <t>Führung links/rechst - Halterfarbe (inklusive zusätzliche Seilführung)</t>
  </si>
  <si>
    <t>Al Halter + Winkel110x107mm für STS  [P002/62]</t>
  </si>
  <si>
    <t>Al Halter + Winkel 110x161mm für STS  [P002/63]</t>
  </si>
  <si>
    <t>Al Halter + Winkel 110x215mm für STS  [P002/64]</t>
  </si>
  <si>
    <t>Al Halter + Winkel 110x269mm für STS  [P002/65]</t>
  </si>
  <si>
    <t>Al Halter + Winkel 110x323mm für STS  [P002/66]</t>
  </si>
  <si>
    <t>Al Halter + Winkel 110x377mm für STS  [P002/67]</t>
  </si>
  <si>
    <t>Al Halter + Winkel 110x431mm für STS  [P002/68]</t>
  </si>
  <si>
    <t>Al Halter + Winkel 167x107mm für STS  [P002/69]</t>
  </si>
  <si>
    <t>Al Halter + Winkel 167x161mm für STS  [P002/70]</t>
  </si>
  <si>
    <t>Al Halter + Winkel 167x215mm für STS  [P002/71]</t>
  </si>
  <si>
    <t>Al Halter + Winkel 167x269mm für STS  [P002/72]</t>
  </si>
  <si>
    <t>Al Halter + Winkel 167x323mm für STS  [P002/73]</t>
  </si>
  <si>
    <t>Al Halter + Winkel 167x377mm für STS  [P002/74]</t>
  </si>
  <si>
    <t>Al Halter + Winkel 167x431mm für STS  [P002/75]</t>
  </si>
  <si>
    <t>Folien</t>
  </si>
  <si>
    <t>Papierkarton</t>
  </si>
  <si>
    <t>Papierkarton mit Strebe</t>
  </si>
  <si>
    <t>Folien + Papierkarton</t>
  </si>
  <si>
    <t>Folien + Papierkarton mit Strebe</t>
  </si>
  <si>
    <t>SELBSTTRAGENDE JALOUSIE STS, CLASIC</t>
  </si>
  <si>
    <t>Produkt</t>
  </si>
  <si>
    <t>SELBSTTRAGENDE JALOUSIE STS, CLASIC Fe</t>
  </si>
  <si>
    <t>SELBSTTRAGENDE JALOUSIE STS, CLASIC Al</t>
  </si>
  <si>
    <t>1. gekoppelt von 3</t>
  </si>
  <si>
    <t>2. gekoppelt von 3</t>
  </si>
  <si>
    <t>3. gekoppelt von 3</t>
  </si>
  <si>
    <t>ohne (für gekoppelt)</t>
  </si>
  <si>
    <t>Oberschiene standard 56x58, Fe</t>
  </si>
  <si>
    <t>4-kant. Kurbel 90° (23x85)</t>
  </si>
  <si>
    <t>4-kant. Kurbel 45° (32x70)</t>
  </si>
  <si>
    <t>4-kant. Kurbel 90° Kardangelenk (23x85)</t>
  </si>
  <si>
    <t>4-kant. Kurbel 90° abnehmbar (27x85)</t>
  </si>
  <si>
    <t>6-kant. Kurbel 90° (23x85)</t>
  </si>
  <si>
    <t>6-kant. Kurbel 45° (22x85)</t>
  </si>
  <si>
    <t>6-kant. Kurbel 45° klein (17x73)</t>
  </si>
  <si>
    <t>gerader Kurbel ohne Tülle</t>
  </si>
  <si>
    <t>Durchführungsdorn-Länge</t>
  </si>
  <si>
    <t xml:space="preserve">0280mm </t>
  </si>
  <si>
    <t>Getriebe 4-kant.</t>
  </si>
  <si>
    <t>Getriebe 6-kant.</t>
  </si>
  <si>
    <t>Getriebe 4-kant. verlängert</t>
  </si>
  <si>
    <t>Getriebe ohne Durchführung</t>
  </si>
  <si>
    <t>OHNE Getriebe</t>
  </si>
  <si>
    <t>Standard für Kurbel</t>
  </si>
  <si>
    <t>Standard für Motor</t>
  </si>
  <si>
    <t>weiss</t>
  </si>
  <si>
    <t>braun</t>
  </si>
  <si>
    <t>OHNE Kurbel</t>
  </si>
  <si>
    <t>SELBSTTRAGENDE JALOUSIE STS, FIX</t>
  </si>
  <si>
    <t>Oberschiene - Farbe</t>
  </si>
  <si>
    <t>LV STS P018/2 FIX + Grau einsetzen (-25)</t>
  </si>
  <si>
    <t>LV STS P018/2 FIX + Schwarz einsetzen (-25)</t>
  </si>
  <si>
    <t>LV STS P018/2 FIX gebohrt + Grau einsetzen (-25)</t>
  </si>
  <si>
    <t>LV STS P018/2 FIX gebohrt + Schwarz einsetzen (-25)</t>
  </si>
  <si>
    <t>P150/8</t>
  </si>
  <si>
    <t>Austerngelb</t>
  </si>
  <si>
    <t>Hellelfenbein</t>
  </si>
  <si>
    <t>Grau-beige</t>
  </si>
  <si>
    <t>Purpurrot</t>
  </si>
  <si>
    <t>Grauer Basalt</t>
  </si>
  <si>
    <t xml:space="preserve">Anthrazitgrau </t>
  </si>
  <si>
    <t>Anthrazitgrau Struktur</t>
  </si>
  <si>
    <t>7016MT</t>
  </si>
  <si>
    <t>Anthrazitgrau Meco Touch</t>
  </si>
  <si>
    <t>Schwarzgrau</t>
  </si>
  <si>
    <t>Umbragrau</t>
  </si>
  <si>
    <t>Lichtgrau</t>
  </si>
  <si>
    <t>Achatgrau</t>
  </si>
  <si>
    <t>Quarzgrau</t>
  </si>
  <si>
    <t>Perlmausgrau</t>
  </si>
  <si>
    <t>Sepiabraun</t>
  </si>
  <si>
    <t>Gräulich schwarz</t>
  </si>
  <si>
    <t>Tiefschwarz</t>
  </si>
  <si>
    <t xml:space="preserve">Weissaluminium </t>
  </si>
  <si>
    <t>Weissaluminium Struktur</t>
  </si>
  <si>
    <t>9006MT</t>
  </si>
  <si>
    <t>Weissaluminium  Meco Touch</t>
  </si>
  <si>
    <t>Graualuminium</t>
  </si>
  <si>
    <t>Reinweiss</t>
  </si>
  <si>
    <t>Verkehrsweiss</t>
  </si>
  <si>
    <t>Grau</t>
  </si>
  <si>
    <t>Dunkelgrau</t>
  </si>
  <si>
    <t>Bronze</t>
  </si>
  <si>
    <t>Golden Oak</t>
  </si>
  <si>
    <t xml:space="preserve">Schwarz metallic
 </t>
  </si>
  <si>
    <t>CENTR SLIM DUO ÖSEN,SCHWARZ</t>
  </si>
  <si>
    <t>CENTR SLIM DUO ÖSEN,GRAU</t>
  </si>
  <si>
    <t>CENTR SLIM ÖSEN,SCHWARZ</t>
  </si>
  <si>
    <t>CENTR SLIM ÖSEN,GRAU</t>
  </si>
  <si>
    <t>CENTR SLIM ÖSEN,LT,SCHWARZ</t>
  </si>
  <si>
    <t>CENTR SLIM ÖSEN,LT,GRAU</t>
  </si>
  <si>
    <t>CENTR,SCHWARZ</t>
  </si>
  <si>
    <t>CENTR,DUO,SCHWARZ</t>
  </si>
  <si>
    <t>CENTR,DUO,GRAU</t>
  </si>
  <si>
    <t>CENTR,GRAU</t>
  </si>
  <si>
    <t>CENTR,LT,SCHWARZ</t>
  </si>
  <si>
    <t>CENTR,LT,GRAU</t>
  </si>
  <si>
    <t>EXCENTR SLIM DUO STANDARD,SCHWARZ</t>
  </si>
  <si>
    <t>EXCENTR SLIM DUO STANDARD,GRAU</t>
  </si>
  <si>
    <t>EXCENTR SLIM STANDARD,SCHWARZ</t>
  </si>
  <si>
    <t>EXCENTR SLIM STANDARD,GRAU</t>
  </si>
  <si>
    <t>EXCENTR SLIM STANDARD,LT,SCHWARZ</t>
  </si>
  <si>
    <t>EXCENTR SLIM STANDARD,LT,GRAU</t>
  </si>
  <si>
    <t>NA38</t>
  </si>
  <si>
    <t>CENTR, NAKLÁPĚNÍ 38, GRAU (8mm)</t>
  </si>
  <si>
    <t>BNA38</t>
  </si>
  <si>
    <t>CENTR, NAKLÁPĚNÍ 38, SCHWARZ (8mm)</t>
  </si>
  <si>
    <t>NA38SLIM</t>
  </si>
  <si>
    <t>CENTR, NAKLÁPĚNÍ 38 SLIM, GRAU (8mm)</t>
  </si>
  <si>
    <t>BNA38SLIM</t>
  </si>
  <si>
    <t>CENTR, NAKLÁPĚNÍ 38 SLIM, SCHWARZ (8mm)</t>
  </si>
  <si>
    <t>NA38SLIMST</t>
  </si>
  <si>
    <t>EXCENTR, NAKLÁPĚNÍ 38 SLIM, GRAU (8mm)</t>
  </si>
  <si>
    <t>BNA38SLIMST</t>
  </si>
  <si>
    <t>EXCENTR, NAKLÁPĚNÍ 38 SLIM, SCHWARZ (8mm)</t>
  </si>
  <si>
    <t>ST8</t>
  </si>
  <si>
    <t>CENTR,GRAU (8mm)</t>
  </si>
  <si>
    <t>BST8</t>
  </si>
  <si>
    <t>CENTR,SCHWARZ (8mm)</t>
  </si>
  <si>
    <t>BDUOSLIM8</t>
  </si>
  <si>
    <t>CENTR SLIM DUO ÖSEN,SCHWARZ (8mm)</t>
  </si>
  <si>
    <t>DUOSLIM8</t>
  </si>
  <si>
    <t>CENTR SLIM DUO ÖSEN,GRAU (8mm)</t>
  </si>
  <si>
    <t>BSLIM8</t>
  </si>
  <si>
    <t>CENTR SLIM ÖSEN,SCHWARZ (8mm)</t>
  </si>
  <si>
    <t>SLIM8</t>
  </si>
  <si>
    <t>CENTR SLIM ÖSEN,GRAU (8mm)</t>
  </si>
  <si>
    <t>BLTSLIM8</t>
  </si>
  <si>
    <t>CENTR SLIM ÖSEN,LT,SCHWARZ (8mm)</t>
  </si>
  <si>
    <t>0LTSLIM8</t>
  </si>
  <si>
    <t>CENTR SLIM ÖSEN,LT,GRAU (8mm)</t>
  </si>
  <si>
    <t>BDUO8</t>
  </si>
  <si>
    <t>CENTR,DUO,SCHWARZ (8mm)</t>
  </si>
  <si>
    <t>DUO8</t>
  </si>
  <si>
    <t>CENTR,DUO,GRAU (8mm)</t>
  </si>
  <si>
    <t>BLT8</t>
  </si>
  <si>
    <t>CENTR,LT,SCHWARZ (8mm)</t>
  </si>
  <si>
    <t>0LT8</t>
  </si>
  <si>
    <t>CENTR,LT,GRAU (8mm)</t>
  </si>
  <si>
    <t>BDUOSLIMST8</t>
  </si>
  <si>
    <t>EXCENTR SLIM DUO STANDARD,SCHWARZ (8mm)</t>
  </si>
  <si>
    <t>DUOSLIMST8</t>
  </si>
  <si>
    <t>EXCENTR SLIM DUO STANDARD,GRAU (8mm)</t>
  </si>
  <si>
    <t>BSLIMST8</t>
  </si>
  <si>
    <t>EXCENTR SLIM STANDARD,SCHWARZ (8mm)</t>
  </si>
  <si>
    <t>SLIMST8</t>
  </si>
  <si>
    <t>EXCENTR SLIM STANDARD,GRAU (8mm)</t>
  </si>
  <si>
    <t>BLTSLIMST8</t>
  </si>
  <si>
    <t>EXCENTR SLIM STANDARD,LT,SCHWARZ (8mm)</t>
  </si>
  <si>
    <t>0LTSLIMST8</t>
  </si>
  <si>
    <t>EXCENTR SLIM STANDARD,LT,GRAU (8mm)</t>
  </si>
  <si>
    <t>Gültigkeit: ab 25.05.2026.</t>
  </si>
  <si>
    <t>RAL Basaltgrau 7012</t>
  </si>
  <si>
    <t>RAL anthrazitgrau 7016 Meco Touch</t>
  </si>
  <si>
    <t>RAL weißaluminium 9006 Meco Touch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</si>
</sst>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"/>
  </numFmts>
  <fonts count="44">
    <font>
      <sz val="10"/>
      <name val="MS Sans Serif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MS Sans Serif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20"/>
      <name val="Arial"/>
      <family val="2"/>
      <charset val="238"/>
    </font>
    <font>
      <b/>
      <sz val="24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sz val="10"/>
      <name val="MS Sans Serif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MS Sans Serif"/>
      <charset val="238"/>
    </font>
    <font>
      <b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sz val="15"/>
      <color theme="1"/>
      <name val="Arial"/>
      <family val="2"/>
      <charset val="238"/>
    </font>
    <font>
      <sz val="10"/>
      <name val="Arial)"/>
      <charset val="238"/>
    </font>
    <font>
      <sz val="9"/>
      <name val="Arial CE"/>
      <charset val="238"/>
    </font>
    <font>
      <b/>
      <sz val="9"/>
      <name val="Arial CE"/>
      <charset val="238"/>
    </font>
    <font>
      <sz val="12"/>
      <name val="Arial CE"/>
      <charset val="238"/>
    </font>
    <font>
      <sz val="11"/>
      <name val="Calibri"/>
      <family val="2"/>
      <charset val="238"/>
    </font>
    <font>
      <b/>
      <sz val="9"/>
      <name val="Arial"/>
      <family val="2"/>
      <charset val="238"/>
    </font>
    <font>
      <sz val="10"/>
      <name val="Calibri"/>
      <family val="2"/>
      <charset val="238"/>
    </font>
    <font>
      <sz val="8"/>
      <name val="MS Sans Serif"/>
      <charset val="238"/>
    </font>
    <font>
      <sz val="10"/>
      <color rgb="FFFF0000"/>
      <name val="MS Sans Serif"/>
      <charset val="238"/>
    </font>
    <font>
      <sz val="10"/>
      <color theme="6" tint="-0.249977111117893"/>
      <name val="MS Sans Serif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u/>
      <sz val="8"/>
      <color indexed="12"/>
      <name val="Arial CE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2">
    <xf numFmtId="0" fontId="0" fillId="0" borderId="0"/>
    <xf numFmtId="164" fontId="3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Border="0" applyAlignment="0" applyProtection="0">
      <protection locked="0"/>
    </xf>
    <xf numFmtId="0" fontId="5" fillId="0" borderId="0"/>
    <xf numFmtId="0" fontId="18" fillId="0" borderId="0"/>
    <xf numFmtId="0" fontId="5" fillId="0" borderId="0">
      <protection locked="0"/>
    </xf>
    <xf numFmtId="0" fontId="17" fillId="0" borderId="0"/>
    <xf numFmtId="0" fontId="5" fillId="0" borderId="0"/>
    <xf numFmtId="0" fontId="3" fillId="0" borderId="0"/>
    <xf numFmtId="0" fontId="16" fillId="0" borderId="0"/>
    <xf numFmtId="0" fontId="3" fillId="0" borderId="0"/>
    <xf numFmtId="0" fontId="19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3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318">
    <xf numFmtId="0" fontId="0" fillId="0" borderId="0" xfId="0"/>
    <xf numFmtId="0" fontId="4" fillId="2" borderId="0" xfId="15" applyFont="1" applyFill="1" applyAlignment="1" applyProtection="1">
      <alignment vertical="center"/>
      <protection locked="0"/>
    </xf>
    <xf numFmtId="0" fontId="5" fillId="2" borderId="0" xfId="14" applyFont="1" applyFill="1" applyAlignment="1" applyProtection="1">
      <alignment vertical="center"/>
      <protection locked="0"/>
    </xf>
    <xf numFmtId="0" fontId="7" fillId="2" borderId="1" xfId="14" applyFont="1" applyFill="1" applyBorder="1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vertical="center"/>
      <protection locked="0"/>
    </xf>
    <xf numFmtId="0" fontId="11" fillId="2" borderId="0" xfId="0" applyFont="1" applyFill="1" applyAlignment="1" applyProtection="1">
      <alignment horizontal="left" vertical="center"/>
      <protection locked="0"/>
    </xf>
    <xf numFmtId="0" fontId="11" fillId="2" borderId="0" xfId="0" applyFont="1" applyFill="1" applyAlignment="1" applyProtection="1">
      <alignment horizontal="left"/>
      <protection locked="0"/>
    </xf>
    <xf numFmtId="0" fontId="12" fillId="2" borderId="0" xfId="0" applyFont="1" applyFill="1" applyAlignment="1" applyProtection="1">
      <alignment horizontal="left"/>
      <protection locked="0"/>
    </xf>
    <xf numFmtId="0" fontId="13" fillId="2" borderId="0" xfId="0" applyFont="1" applyFill="1" applyProtection="1">
      <protection locked="0"/>
    </xf>
    <xf numFmtId="0" fontId="15" fillId="2" borderId="0" xfId="0" applyFont="1" applyFill="1" applyProtection="1">
      <protection locked="0"/>
    </xf>
    <xf numFmtId="0" fontId="14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9" fillId="2" borderId="0" xfId="15" applyFont="1" applyFill="1" applyProtection="1">
      <protection locked="0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left"/>
    </xf>
    <xf numFmtId="0" fontId="9" fillId="2" borderId="0" xfId="0" applyFont="1" applyFill="1" applyAlignment="1" applyProtection="1">
      <alignment horizontal="left"/>
      <protection locked="0"/>
    </xf>
    <xf numFmtId="0" fontId="9" fillId="2" borderId="0" xfId="0" applyFont="1" applyFill="1" applyProtection="1">
      <protection locked="0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2" fillId="2" borderId="0" xfId="0" applyFont="1" applyFill="1" applyAlignment="1" applyProtection="1">
      <alignment horizontal="center" vertical="center" wrapText="1"/>
      <protection locked="0"/>
    </xf>
    <xf numFmtId="49" fontId="22" fillId="2" borderId="0" xfId="0" applyNumberFormat="1" applyFont="1" applyFill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2" fillId="4" borderId="0" xfId="0" applyFont="1" applyFill="1" applyAlignment="1" applyProtection="1">
      <alignment horizontal="center" vertical="center"/>
      <protection locked="0"/>
    </xf>
    <xf numFmtId="0" fontId="11" fillId="2" borderId="0" xfId="17" applyFont="1" applyFill="1"/>
    <xf numFmtId="0" fontId="6" fillId="2" borderId="0" xfId="17" applyFont="1" applyFill="1"/>
    <xf numFmtId="0" fontId="9" fillId="2" borderId="0" xfId="17" applyFont="1" applyFill="1" applyAlignment="1">
      <alignment vertical="center"/>
    </xf>
    <xf numFmtId="0" fontId="8" fillId="5" borderId="2" xfId="17" applyFont="1" applyFill="1" applyBorder="1"/>
    <xf numFmtId="0" fontId="5" fillId="2" borderId="2" xfId="17" applyFont="1" applyFill="1" applyBorder="1"/>
    <xf numFmtId="0" fontId="5" fillId="0" borderId="2" xfId="17" applyFont="1" applyBorder="1"/>
    <xf numFmtId="0" fontId="17" fillId="0" borderId="0" xfId="7" applyAlignment="1">
      <alignment horizontal="center"/>
    </xf>
    <xf numFmtId="0" fontId="5" fillId="2" borderId="0" xfId="17" applyFont="1" applyFill="1"/>
    <xf numFmtId="0" fontId="5" fillId="0" borderId="0" xfId="17" applyFont="1"/>
    <xf numFmtId="0" fontId="6" fillId="2" borderId="0" xfId="17" applyFont="1" applyFill="1" applyAlignment="1">
      <alignment vertical="center"/>
    </xf>
    <xf numFmtId="0" fontId="5" fillId="2" borderId="2" xfId="17" applyFont="1" applyFill="1" applyBorder="1" applyAlignment="1">
      <alignment vertical="center"/>
    </xf>
    <xf numFmtId="0" fontId="5" fillId="0" borderId="2" xfId="17" applyFont="1" applyBorder="1" applyAlignment="1">
      <alignment vertical="center"/>
    </xf>
    <xf numFmtId="0" fontId="6" fillId="2" borderId="2" xfId="17" applyFont="1" applyFill="1" applyBorder="1"/>
    <xf numFmtId="0" fontId="5" fillId="2" borderId="0" xfId="17" applyFont="1" applyFill="1" applyAlignment="1">
      <alignment vertical="center"/>
    </xf>
    <xf numFmtId="0" fontId="5" fillId="0" borderId="2" xfId="17" applyFont="1" applyBorder="1" applyAlignment="1">
      <alignment horizontal="center"/>
    </xf>
    <xf numFmtId="0" fontId="5" fillId="0" borderId="2" xfId="17" applyFont="1" applyBorder="1" applyAlignment="1">
      <alignment horizontal="left" vertical="center"/>
    </xf>
    <xf numFmtId="0" fontId="8" fillId="0" borderId="2" xfId="17" applyFont="1" applyBorder="1"/>
    <xf numFmtId="0" fontId="5" fillId="0" borderId="2" xfId="7" applyFont="1" applyBorder="1"/>
    <xf numFmtId="0" fontId="5" fillId="0" borderId="2" xfId="17" applyFont="1" applyBorder="1" applyAlignment="1">
      <alignment horizontal="center" vertical="center"/>
    </xf>
    <xf numFmtId="0" fontId="5" fillId="0" borderId="0" xfId="7" applyFont="1"/>
    <xf numFmtId="0" fontId="5" fillId="2" borderId="0" xfId="17" applyFont="1" applyFill="1" applyAlignment="1">
      <alignment horizontal="left" vertical="center"/>
    </xf>
    <xf numFmtId="0" fontId="17" fillId="3" borderId="0" xfId="7" applyFill="1" applyAlignment="1">
      <alignment vertical="center"/>
    </xf>
    <xf numFmtId="0" fontId="4" fillId="2" borderId="13" xfId="0" applyFont="1" applyFill="1" applyBorder="1" applyAlignment="1" applyProtection="1">
      <alignment vertical="center"/>
      <protection locked="0"/>
    </xf>
    <xf numFmtId="0" fontId="4" fillId="2" borderId="14" xfId="0" applyFont="1" applyFill="1" applyBorder="1" applyAlignment="1" applyProtection="1">
      <alignment vertical="center"/>
      <protection locked="0"/>
    </xf>
    <xf numFmtId="0" fontId="4" fillId="2" borderId="15" xfId="0" applyFont="1" applyFill="1" applyBorder="1" applyAlignment="1" applyProtection="1">
      <alignment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49" fontId="4" fillId="2" borderId="33" xfId="0" applyNumberFormat="1" applyFont="1" applyFill="1" applyBorder="1" applyAlignment="1" applyProtection="1">
      <alignment horizontal="left" vertical="top"/>
      <protection locked="0"/>
    </xf>
    <xf numFmtId="49" fontId="4" fillId="2" borderId="14" xfId="0" applyNumberFormat="1" applyFont="1" applyFill="1" applyBorder="1" applyAlignment="1" applyProtection="1">
      <alignment horizontal="left" vertical="top"/>
      <protection locked="0"/>
    </xf>
    <xf numFmtId="0" fontId="24" fillId="2" borderId="16" xfId="0" applyFont="1" applyFill="1" applyBorder="1" applyAlignment="1" applyProtection="1">
      <alignment horizontal="center" vertical="center"/>
      <protection locked="0"/>
    </xf>
    <xf numFmtId="0" fontId="24" fillId="2" borderId="17" xfId="0" applyFont="1" applyFill="1" applyBorder="1" applyAlignment="1" applyProtection="1">
      <alignment horizontal="center" vertical="center"/>
      <protection locked="0"/>
    </xf>
    <xf numFmtId="0" fontId="24" fillId="2" borderId="18" xfId="0" applyFont="1" applyFill="1" applyBorder="1" applyAlignment="1" applyProtection="1">
      <alignment horizontal="center" vertical="center"/>
      <protection locked="0"/>
    </xf>
    <xf numFmtId="0" fontId="24" fillId="2" borderId="0" xfId="0" applyFont="1" applyFill="1" applyAlignment="1" applyProtection="1">
      <alignment horizontal="center" vertical="center"/>
      <protection locked="0"/>
    </xf>
    <xf numFmtId="0" fontId="24" fillId="2" borderId="19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24" fillId="2" borderId="20" xfId="0" applyFont="1" applyFill="1" applyBorder="1" applyAlignment="1" applyProtection="1">
      <alignment horizontal="center" vertical="center"/>
      <protection locked="0"/>
    </xf>
    <xf numFmtId="0" fontId="24" fillId="2" borderId="22" xfId="0" applyFont="1" applyFill="1" applyBorder="1" applyAlignment="1" applyProtection="1">
      <alignment vertical="center"/>
      <protection locked="0"/>
    </xf>
    <xf numFmtId="0" fontId="24" fillId="2" borderId="23" xfId="0" applyFont="1" applyFill="1" applyBorder="1" applyAlignment="1" applyProtection="1">
      <alignment vertical="center"/>
      <protection locked="0"/>
    </xf>
    <xf numFmtId="0" fontId="24" fillId="2" borderId="24" xfId="0" applyFont="1" applyFill="1" applyBorder="1" applyAlignment="1" applyProtection="1">
      <alignment vertical="center"/>
      <protection locked="0"/>
    </xf>
    <xf numFmtId="0" fontId="24" fillId="2" borderId="0" xfId="0" applyFont="1" applyFill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vertical="center"/>
      <protection locked="0"/>
    </xf>
    <xf numFmtId="0" fontId="24" fillId="2" borderId="1" xfId="0" applyFont="1" applyFill="1" applyBorder="1" applyAlignment="1" applyProtection="1">
      <alignment vertical="center"/>
      <protection locked="0"/>
    </xf>
    <xf numFmtId="0" fontId="24" fillId="2" borderId="20" xfId="0" applyFont="1" applyFill="1" applyBorder="1" applyAlignment="1" applyProtection="1">
      <alignment vertical="center"/>
      <protection locked="0"/>
    </xf>
    <xf numFmtId="0" fontId="24" fillId="2" borderId="25" xfId="0" applyFont="1" applyFill="1" applyBorder="1" applyAlignment="1" applyProtection="1">
      <alignment vertical="center"/>
      <protection locked="0"/>
    </xf>
    <xf numFmtId="0" fontId="24" fillId="2" borderId="26" xfId="0" applyFont="1" applyFill="1" applyBorder="1" applyAlignment="1" applyProtection="1">
      <alignment vertical="center"/>
      <protection locked="0"/>
    </xf>
    <xf numFmtId="0" fontId="24" fillId="2" borderId="27" xfId="0" applyFont="1" applyFill="1" applyBorder="1" applyAlignment="1" applyProtection="1">
      <alignment vertical="center"/>
      <protection locked="0"/>
    </xf>
    <xf numFmtId="0" fontId="24" fillId="2" borderId="0" xfId="0" applyFont="1" applyFill="1" applyAlignment="1" applyProtection="1">
      <alignment horizontal="left" vertical="center"/>
      <protection locked="0"/>
    </xf>
    <xf numFmtId="0" fontId="24" fillId="2" borderId="0" xfId="0" applyFont="1" applyFill="1" applyAlignment="1" applyProtection="1">
      <alignment horizontal="center" vertical="center" wrapText="1"/>
      <protection locked="0"/>
    </xf>
    <xf numFmtId="49" fontId="25" fillId="2" borderId="0" xfId="0" applyNumberFormat="1" applyFont="1" applyFill="1" applyAlignment="1" applyProtection="1">
      <alignment vertical="center"/>
      <protection locked="0"/>
    </xf>
    <xf numFmtId="49" fontId="24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21" xfId="0" applyFont="1" applyBorder="1" applyAlignment="1" applyProtection="1">
      <alignment horizontal="center" vertical="center" wrapText="1"/>
      <protection locked="0"/>
    </xf>
    <xf numFmtId="0" fontId="26" fillId="2" borderId="0" xfId="0" applyFont="1" applyFill="1" applyAlignment="1" applyProtection="1">
      <alignment vertical="center"/>
      <protection locked="0"/>
    </xf>
    <xf numFmtId="0" fontId="5" fillId="2" borderId="1" xfId="14" applyFont="1" applyFill="1" applyBorder="1" applyAlignment="1" applyProtection="1">
      <alignment vertical="center"/>
      <protection locked="0"/>
    </xf>
    <xf numFmtId="0" fontId="10" fillId="2" borderId="1" xfId="2" applyFill="1" applyBorder="1" applyAlignment="1" applyProtection="1">
      <alignment horizontal="right" vertical="center"/>
      <protection locked="0"/>
    </xf>
    <xf numFmtId="0" fontId="27" fillId="0" borderId="0" xfId="0" applyFont="1" applyAlignment="1">
      <alignment horizontal="left"/>
    </xf>
    <xf numFmtId="0" fontId="5" fillId="0" borderId="2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0" fontId="5" fillId="2" borderId="37" xfId="17" applyFont="1" applyFill="1" applyBorder="1" applyAlignment="1">
      <alignment vertical="center"/>
    </xf>
    <xf numFmtId="0" fontId="6" fillId="2" borderId="2" xfId="17" applyFont="1" applyFill="1" applyBorder="1" applyAlignment="1">
      <alignment vertical="center"/>
    </xf>
    <xf numFmtId="0" fontId="6" fillId="0" borderId="0" xfId="17" applyFont="1"/>
    <xf numFmtId="0" fontId="9" fillId="2" borderId="1" xfId="17" applyFont="1" applyFill="1" applyBorder="1" applyAlignment="1">
      <alignment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49" fontId="9" fillId="2" borderId="0" xfId="15" applyNumberFormat="1" applyFont="1" applyFill="1" applyAlignment="1" applyProtection="1">
      <alignment horizontal="right"/>
      <protection locked="0"/>
    </xf>
    <xf numFmtId="0" fontId="28" fillId="3" borderId="0" xfId="0" applyFont="1" applyFill="1" applyAlignment="1">
      <alignment horizontal="left" vertical="center"/>
    </xf>
    <xf numFmtId="0" fontId="29" fillId="0" borderId="0" xfId="0" applyFont="1" applyAlignment="1">
      <alignment vertical="center"/>
    </xf>
    <xf numFmtId="49" fontId="22" fillId="7" borderId="0" xfId="0" applyNumberFormat="1" applyFont="1" applyFill="1" applyAlignment="1" applyProtection="1">
      <alignment horizontal="center" vertical="center" wrapText="1"/>
      <protection locked="0"/>
    </xf>
    <xf numFmtId="0" fontId="0" fillId="7" borderId="0" xfId="0" applyFill="1" applyAlignment="1">
      <alignment horizontal="center"/>
    </xf>
    <xf numFmtId="0" fontId="22" fillId="6" borderId="0" xfId="0" applyFont="1" applyFill="1" applyAlignment="1" applyProtection="1">
      <alignment horizontal="center" vertical="center" wrapText="1"/>
      <protection locked="0"/>
    </xf>
    <xf numFmtId="0" fontId="22" fillId="9" borderId="0" xfId="0" applyFont="1" applyFill="1" applyAlignment="1" applyProtection="1">
      <alignment horizontal="center" vertical="center" wrapText="1"/>
      <protection locked="0"/>
    </xf>
    <xf numFmtId="0" fontId="21" fillId="11" borderId="0" xfId="0" applyFont="1" applyFill="1" applyAlignment="1">
      <alignment horizontal="center" vertical="center"/>
    </xf>
    <xf numFmtId="49" fontId="22" fillId="11" borderId="0" xfId="0" applyNumberFormat="1" applyFont="1" applyFill="1" applyAlignment="1" applyProtection="1">
      <alignment horizontal="center" vertical="center" wrapText="1"/>
      <protection locked="0"/>
    </xf>
    <xf numFmtId="49" fontId="22" fillId="12" borderId="0" xfId="0" applyNumberFormat="1" applyFont="1" applyFill="1" applyAlignment="1" applyProtection="1">
      <alignment horizontal="center" vertical="center" wrapText="1"/>
      <protection locked="0"/>
    </xf>
    <xf numFmtId="0" fontId="9" fillId="8" borderId="2" xfId="0" applyFont="1" applyFill="1" applyBorder="1" applyAlignment="1" applyProtection="1">
      <alignment horizontal="center" vertical="center" wrapText="1"/>
      <protection locked="0"/>
    </xf>
    <xf numFmtId="0" fontId="9" fillId="8" borderId="8" xfId="0" applyFont="1" applyFill="1" applyBorder="1" applyAlignment="1" applyProtection="1">
      <alignment horizontal="center" vertical="center" wrapText="1"/>
      <protection locked="0"/>
    </xf>
    <xf numFmtId="49" fontId="22" fillId="13" borderId="0" xfId="0" applyNumberFormat="1" applyFont="1" applyFill="1" applyAlignment="1" applyProtection="1">
      <alignment horizontal="center" vertical="center" wrapText="1"/>
      <protection locked="0"/>
    </xf>
    <xf numFmtId="0" fontId="9" fillId="8" borderId="2" xfId="15" applyFont="1" applyFill="1" applyBorder="1" applyAlignment="1" applyProtection="1">
      <alignment horizontal="center" vertical="center"/>
      <protection locked="0"/>
    </xf>
    <xf numFmtId="0" fontId="9" fillId="8" borderId="8" xfId="15" applyFont="1" applyFill="1" applyBorder="1" applyAlignment="1" applyProtection="1">
      <alignment horizontal="center" vertical="center"/>
      <protection locked="0"/>
    </xf>
    <xf numFmtId="0" fontId="9" fillId="8" borderId="5" xfId="15" applyFont="1" applyFill="1" applyBorder="1" applyAlignment="1" applyProtection="1">
      <alignment horizontal="center" vertical="center"/>
      <protection locked="0"/>
    </xf>
    <xf numFmtId="0" fontId="9" fillId="8" borderId="5" xfId="0" applyFont="1" applyFill="1" applyBorder="1" applyAlignment="1" applyProtection="1">
      <alignment horizontal="center" vertical="center"/>
      <protection locked="0"/>
    </xf>
    <xf numFmtId="0" fontId="9" fillId="8" borderId="2" xfId="0" applyFont="1" applyFill="1" applyBorder="1" applyAlignment="1" applyProtection="1">
      <alignment horizontal="center" vertical="center"/>
      <protection locked="0"/>
    </xf>
    <xf numFmtId="0" fontId="9" fillId="8" borderId="8" xfId="0" applyFont="1" applyFill="1" applyBorder="1" applyAlignment="1" applyProtection="1">
      <alignment horizontal="center" vertical="center"/>
      <protection locked="0"/>
    </xf>
    <xf numFmtId="0" fontId="22" fillId="8" borderId="0" xfId="0" applyFont="1" applyFill="1" applyAlignment="1" applyProtection="1">
      <alignment horizontal="center" vertical="center" wrapText="1"/>
      <protection locked="0"/>
    </xf>
    <xf numFmtId="0" fontId="22" fillId="10" borderId="0" xfId="0" applyFont="1" applyFill="1" applyAlignment="1" applyProtection="1">
      <alignment horizontal="center" vertical="center" wrapText="1"/>
      <protection locked="0"/>
    </xf>
    <xf numFmtId="0" fontId="24" fillId="2" borderId="0" xfId="15" applyFont="1" applyFill="1" applyAlignment="1" applyProtection="1">
      <alignment horizontal="center" vertical="center"/>
      <protection locked="0"/>
    </xf>
    <xf numFmtId="0" fontId="9" fillId="2" borderId="0" xfId="15" applyFont="1" applyFill="1" applyAlignment="1" applyProtection="1">
      <alignment horizontal="center" vertical="center"/>
      <protection locked="0"/>
    </xf>
    <xf numFmtId="0" fontId="24" fillId="2" borderId="38" xfId="0" applyFont="1" applyFill="1" applyBorder="1" applyAlignment="1" applyProtection="1">
      <alignment horizontal="center" vertical="center"/>
      <protection locked="0"/>
    </xf>
    <xf numFmtId="0" fontId="24" fillId="2" borderId="38" xfId="15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4" fillId="2" borderId="0" xfId="0" applyFont="1" applyFill="1" applyProtection="1">
      <protection locked="0"/>
    </xf>
    <xf numFmtId="49" fontId="24" fillId="2" borderId="0" xfId="0" applyNumberFormat="1" applyFont="1" applyFill="1" applyAlignment="1" applyProtection="1">
      <alignment horizontal="center" vertical="center" wrapText="1"/>
      <protection locked="0"/>
    </xf>
    <xf numFmtId="49" fontId="4" fillId="2" borderId="0" xfId="0" applyNumberFormat="1" applyFont="1" applyFill="1" applyAlignment="1" applyProtection="1">
      <alignment vertical="top"/>
      <protection locked="0"/>
    </xf>
    <xf numFmtId="0" fontId="9" fillId="8" borderId="37" xfId="0" applyFont="1" applyFill="1" applyBorder="1" applyAlignment="1" applyProtection="1">
      <alignment horizontal="center" vertical="center"/>
      <protection locked="0"/>
    </xf>
    <xf numFmtId="0" fontId="9" fillId="8" borderId="37" xfId="15" applyFont="1" applyFill="1" applyBorder="1" applyAlignment="1" applyProtection="1">
      <alignment horizontal="center" vertical="center"/>
      <protection locked="0"/>
    </xf>
    <xf numFmtId="0" fontId="9" fillId="8" borderId="28" xfId="0" applyFont="1" applyFill="1" applyBorder="1" applyAlignment="1" applyProtection="1">
      <alignment horizontal="center" vertical="center"/>
      <protection locked="0"/>
    </xf>
    <xf numFmtId="0" fontId="9" fillId="8" borderId="28" xfId="15" applyFont="1" applyFill="1" applyBorder="1" applyAlignment="1" applyProtection="1">
      <alignment horizontal="center" vertical="center"/>
      <protection locked="0"/>
    </xf>
    <xf numFmtId="0" fontId="9" fillId="8" borderId="44" xfId="0" applyFont="1" applyFill="1" applyBorder="1" applyAlignment="1" applyProtection="1">
      <alignment horizontal="center" vertical="center"/>
      <protection locked="0"/>
    </xf>
    <xf numFmtId="0" fontId="9" fillId="8" borderId="44" xfId="15" applyFont="1" applyFill="1" applyBorder="1" applyAlignment="1" applyProtection="1">
      <alignment horizontal="center" vertical="center"/>
      <protection locked="0"/>
    </xf>
    <xf numFmtId="0" fontId="9" fillId="8" borderId="29" xfId="0" applyFont="1" applyFill="1" applyBorder="1" applyAlignment="1" applyProtection="1">
      <alignment horizontal="center" vertical="center"/>
      <protection locked="0"/>
    </xf>
    <xf numFmtId="0" fontId="9" fillId="8" borderId="29" xfId="15" applyFont="1" applyFill="1" applyBorder="1" applyAlignment="1" applyProtection="1">
      <alignment horizontal="center" vertical="center"/>
      <protection locked="0"/>
    </xf>
    <xf numFmtId="49" fontId="12" fillId="2" borderId="0" xfId="0" applyNumberFormat="1" applyFont="1" applyFill="1" applyAlignment="1" applyProtection="1">
      <alignment horizontal="left"/>
      <protection locked="0"/>
    </xf>
    <xf numFmtId="0" fontId="7" fillId="2" borderId="0" xfId="14" applyFont="1" applyFill="1" applyAlignment="1" applyProtection="1">
      <alignment vertical="center"/>
      <protection locked="0"/>
    </xf>
    <xf numFmtId="0" fontId="10" fillId="2" borderId="0" xfId="2" applyFill="1" applyBorder="1" applyAlignment="1" applyProtection="1">
      <alignment horizontal="right" vertical="center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30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24" fillId="2" borderId="0" xfId="0" applyFont="1" applyFill="1" applyAlignment="1" applyProtection="1">
      <alignment vertical="top"/>
      <protection locked="0"/>
    </xf>
    <xf numFmtId="0" fontId="15" fillId="2" borderId="0" xfId="0" applyFont="1" applyFill="1" applyAlignment="1" applyProtection="1">
      <alignment vertical="top"/>
      <protection locked="0"/>
    </xf>
    <xf numFmtId="0" fontId="5" fillId="2" borderId="0" xfId="0" applyFont="1" applyFill="1" applyAlignment="1" applyProtection="1">
      <alignment vertical="top"/>
      <protection locked="0"/>
    </xf>
    <xf numFmtId="0" fontId="4" fillId="2" borderId="0" xfId="0" applyFont="1" applyFill="1" applyAlignment="1" applyProtection="1">
      <alignment vertical="top"/>
      <protection locked="0"/>
    </xf>
    <xf numFmtId="0" fontId="24" fillId="2" borderId="15" xfId="0" applyFont="1" applyFill="1" applyBorder="1" applyProtection="1">
      <protection locked="0"/>
    </xf>
    <xf numFmtId="49" fontId="22" fillId="6" borderId="0" xfId="0" applyNumberFormat="1" applyFont="1" applyFill="1" applyAlignment="1" applyProtection="1">
      <alignment horizontal="center" vertical="center" wrapText="1"/>
      <protection locked="0"/>
    </xf>
    <xf numFmtId="49" fontId="22" fillId="14" borderId="0" xfId="0" applyNumberFormat="1" applyFont="1" applyFill="1" applyAlignment="1" applyProtection="1">
      <alignment horizontal="center" vertical="center" wrapText="1"/>
      <protection locked="0"/>
    </xf>
    <xf numFmtId="0" fontId="0" fillId="14" borderId="0" xfId="0" applyFill="1" applyAlignment="1">
      <alignment horizontal="center"/>
    </xf>
    <xf numFmtId="0" fontId="5" fillId="0" borderId="2" xfId="0" applyFont="1" applyBorder="1"/>
    <xf numFmtId="0" fontId="5" fillId="0" borderId="0" xfId="0" applyFont="1"/>
    <xf numFmtId="0" fontId="21" fillId="15" borderId="0" xfId="0" applyFont="1" applyFill="1" applyAlignment="1">
      <alignment horizontal="center"/>
    </xf>
    <xf numFmtId="49" fontId="22" fillId="15" borderId="0" xfId="0" applyNumberFormat="1" applyFont="1" applyFill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left"/>
    </xf>
    <xf numFmtId="0" fontId="24" fillId="2" borderId="0" xfId="0" applyFont="1" applyFill="1" applyAlignment="1" applyProtection="1">
      <alignment horizontal="left" vertical="top" wrapText="1"/>
      <protection locked="0"/>
    </xf>
    <xf numFmtId="0" fontId="9" fillId="2" borderId="28" xfId="15" applyFont="1" applyFill="1" applyBorder="1" applyAlignment="1" applyProtection="1">
      <alignment horizontal="center" vertical="center"/>
      <protection locked="0"/>
    </xf>
    <xf numFmtId="0" fontId="9" fillId="2" borderId="29" xfId="15" applyFont="1" applyFill="1" applyBorder="1" applyAlignment="1" applyProtection="1">
      <alignment horizontal="center" vertical="center"/>
      <protection locked="0"/>
    </xf>
    <xf numFmtId="0" fontId="9" fillId="2" borderId="2" xfId="15" applyFont="1" applyFill="1" applyBorder="1" applyAlignment="1" applyProtection="1">
      <alignment horizontal="center" vertical="center"/>
      <protection locked="0"/>
    </xf>
    <xf numFmtId="0" fontId="9" fillId="2" borderId="44" xfId="15" applyFont="1" applyFill="1" applyBorder="1" applyAlignment="1" applyProtection="1">
      <alignment horizontal="center" vertical="center"/>
      <protection locked="0"/>
    </xf>
    <xf numFmtId="0" fontId="9" fillId="2" borderId="5" xfId="15" applyFont="1" applyFill="1" applyBorder="1" applyAlignment="1" applyProtection="1">
      <alignment horizontal="center" vertical="center"/>
      <protection locked="0"/>
    </xf>
    <xf numFmtId="0" fontId="9" fillId="2" borderId="8" xfId="15" applyFont="1" applyFill="1" applyBorder="1" applyAlignment="1" applyProtection="1">
      <alignment horizontal="center" vertical="center"/>
      <protection locked="0"/>
    </xf>
    <xf numFmtId="0" fontId="9" fillId="2" borderId="37" xfId="15" applyFont="1" applyFill="1" applyBorder="1" applyAlignment="1" applyProtection="1">
      <alignment horizontal="center" vertical="center"/>
      <protection locked="0"/>
    </xf>
    <xf numFmtId="0" fontId="24" fillId="2" borderId="49" xfId="0" applyFont="1" applyFill="1" applyBorder="1" applyAlignment="1" applyProtection="1">
      <alignment horizontal="center" vertical="center" wrapText="1"/>
      <protection locked="0"/>
    </xf>
    <xf numFmtId="0" fontId="24" fillId="2" borderId="50" xfId="0" applyFont="1" applyFill="1" applyBorder="1" applyAlignment="1" applyProtection="1">
      <alignment horizontal="center" vertical="center"/>
      <protection locked="0"/>
    </xf>
    <xf numFmtId="0" fontId="24" fillId="0" borderId="50" xfId="0" applyFont="1" applyBorder="1" applyAlignment="1" applyProtection="1">
      <alignment horizontal="center" vertical="center"/>
      <protection locked="0"/>
    </xf>
    <xf numFmtId="0" fontId="0" fillId="15" borderId="0" xfId="0" applyFill="1" applyAlignment="1">
      <alignment horizontal="center"/>
    </xf>
    <xf numFmtId="0" fontId="22" fillId="15" borderId="0" xfId="0" applyFont="1" applyFill="1"/>
    <xf numFmtId="0" fontId="22" fillId="15" borderId="0" xfId="0" applyFont="1" applyFill="1" applyAlignment="1">
      <alignment horizontal="center"/>
    </xf>
    <xf numFmtId="0" fontId="5" fillId="0" borderId="0" xfId="17" applyFont="1" applyAlignment="1">
      <alignment vertical="center"/>
    </xf>
    <xf numFmtId="49" fontId="5" fillId="0" borderId="0" xfId="0" applyNumberFormat="1" applyFont="1" applyAlignment="1">
      <alignment horizontal="center"/>
    </xf>
    <xf numFmtId="49" fontId="22" fillId="0" borderId="0" xfId="0" applyNumberFormat="1" applyFont="1" applyAlignment="1" applyProtection="1">
      <alignment horizontal="center" vertical="center" wrapText="1"/>
      <protection locked="0"/>
    </xf>
    <xf numFmtId="0" fontId="5" fillId="0" borderId="2" xfId="7" applyFont="1" applyBorder="1" applyAlignment="1">
      <alignment horizontal="center"/>
    </xf>
    <xf numFmtId="0" fontId="5" fillId="2" borderId="0" xfId="17" applyFont="1" applyFill="1" applyAlignment="1">
      <alignment horizontal="center" vertical="center"/>
    </xf>
    <xf numFmtId="0" fontId="5" fillId="0" borderId="0" xfId="7" applyFont="1" applyAlignment="1">
      <alignment horizontal="center"/>
    </xf>
    <xf numFmtId="0" fontId="5" fillId="0" borderId="0" xfId="7" applyFont="1" applyAlignment="1">
      <alignment horizontal="center" vertical="center"/>
    </xf>
    <xf numFmtId="0" fontId="32" fillId="0" borderId="0" xfId="0" applyFont="1" applyAlignment="1">
      <alignment vertical="center"/>
    </xf>
    <xf numFmtId="0" fontId="5" fillId="0" borderId="0" xfId="17" applyFont="1" applyAlignment="1">
      <alignment horizontal="center" vertical="center"/>
    </xf>
    <xf numFmtId="0" fontId="9" fillId="8" borderId="2" xfId="0" applyFont="1" applyFill="1" applyBorder="1" applyAlignment="1" applyProtection="1">
      <alignment horizontal="center" vertical="center" wrapText="1"/>
      <protection hidden="1"/>
    </xf>
    <xf numFmtId="0" fontId="9" fillId="8" borderId="21" xfId="0" applyFont="1" applyFill="1" applyBorder="1" applyAlignment="1" applyProtection="1">
      <alignment horizontal="center" vertical="center"/>
      <protection hidden="1"/>
    </xf>
    <xf numFmtId="0" fontId="9" fillId="8" borderId="2" xfId="0" applyFont="1" applyFill="1" applyBorder="1" applyAlignment="1" applyProtection="1">
      <alignment horizontal="center" vertical="center"/>
      <protection hidden="1"/>
    </xf>
    <xf numFmtId="0" fontId="9" fillId="8" borderId="21" xfId="15" applyFont="1" applyFill="1" applyBorder="1" applyAlignment="1" applyProtection="1">
      <alignment horizontal="center" vertical="center"/>
      <protection hidden="1"/>
    </xf>
    <xf numFmtId="0" fontId="9" fillId="8" borderId="2" xfId="15" applyFont="1" applyFill="1" applyBorder="1" applyAlignment="1" applyProtection="1">
      <alignment horizontal="center" vertical="center"/>
      <protection hidden="1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 applyProtection="1">
      <alignment horizontal="center" vertical="center" wrapText="1"/>
      <protection locked="0"/>
    </xf>
    <xf numFmtId="0" fontId="9" fillId="8" borderId="5" xfId="0" applyFont="1" applyFill="1" applyBorder="1" applyAlignment="1" applyProtection="1">
      <alignment horizontal="center" vertical="center" wrapText="1"/>
      <protection hidden="1"/>
    </xf>
    <xf numFmtId="0" fontId="9" fillId="8" borderId="8" xfId="0" applyFont="1" applyFill="1" applyBorder="1" applyAlignment="1" applyProtection="1">
      <alignment horizontal="center" vertical="center" wrapText="1"/>
      <protection hidden="1"/>
    </xf>
    <xf numFmtId="0" fontId="9" fillId="8" borderId="8" xfId="0" applyFont="1" applyFill="1" applyBorder="1" applyAlignment="1" applyProtection="1">
      <alignment horizontal="center" vertical="center"/>
      <protection hidden="1"/>
    </xf>
    <xf numFmtId="0" fontId="9" fillId="8" borderId="5" xfId="0" applyFont="1" applyFill="1" applyBorder="1" applyAlignment="1" applyProtection="1">
      <alignment horizontal="center" vertical="center"/>
      <protection hidden="1"/>
    </xf>
    <xf numFmtId="0" fontId="9" fillId="8" borderId="8" xfId="15" applyFont="1" applyFill="1" applyBorder="1" applyAlignment="1" applyProtection="1">
      <alignment horizontal="center" vertical="center"/>
      <protection hidden="1"/>
    </xf>
    <xf numFmtId="0" fontId="9" fillId="8" borderId="5" xfId="15" applyFont="1" applyFill="1" applyBorder="1" applyAlignment="1" applyProtection="1">
      <alignment horizontal="center" vertical="center"/>
      <protection hidden="1"/>
    </xf>
    <xf numFmtId="0" fontId="5" fillId="0" borderId="52" xfId="0" applyFont="1" applyBorder="1" applyAlignment="1">
      <alignment horizontal="center"/>
    </xf>
    <xf numFmtId="0" fontId="6" fillId="2" borderId="52" xfId="17" applyFont="1" applyFill="1" applyBorder="1"/>
    <xf numFmtId="0" fontId="0" fillId="14" borderId="0" xfId="0" applyFill="1" applyAlignment="1">
      <alignment horizontal="left"/>
    </xf>
    <xf numFmtId="0" fontId="22" fillId="0" borderId="0" xfId="0" applyFont="1" applyAlignment="1">
      <alignment horizontal="center"/>
    </xf>
    <xf numFmtId="0" fontId="0" fillId="7" borderId="0" xfId="0" applyFill="1" applyAlignment="1">
      <alignment horizontal="left"/>
    </xf>
    <xf numFmtId="49" fontId="22" fillId="16" borderId="0" xfId="0" applyNumberFormat="1" applyFont="1" applyFill="1" applyAlignment="1" applyProtection="1">
      <alignment horizontal="center" vertical="center" wrapText="1"/>
      <protection locked="0"/>
    </xf>
    <xf numFmtId="0" fontId="0" fillId="16" borderId="0" xfId="0" applyFill="1" applyAlignment="1">
      <alignment horizontal="center"/>
    </xf>
    <xf numFmtId="0" fontId="17" fillId="0" borderId="2" xfId="7" applyBorder="1" applyAlignment="1">
      <alignment horizontal="center" vertical="center"/>
    </xf>
    <xf numFmtId="49" fontId="5" fillId="0" borderId="2" xfId="0" applyNumberFormat="1" applyFont="1" applyBorder="1" applyAlignment="1">
      <alignment horizontal="left"/>
    </xf>
    <xf numFmtId="0" fontId="5" fillId="2" borderId="2" xfId="17" applyFont="1" applyFill="1" applyBorder="1" applyAlignment="1">
      <alignment horizontal="left" vertical="center"/>
    </xf>
    <xf numFmtId="0" fontId="17" fillId="0" borderId="0" xfId="7" applyAlignment="1">
      <alignment horizontal="center" vertical="center"/>
    </xf>
    <xf numFmtId="0" fontId="9" fillId="8" borderId="21" xfId="0" applyFont="1" applyFill="1" applyBorder="1" applyAlignment="1" applyProtection="1">
      <alignment horizontal="center" vertical="center" wrapText="1"/>
      <protection hidden="1"/>
    </xf>
    <xf numFmtId="0" fontId="9" fillId="8" borderId="37" xfId="0" applyFont="1" applyFill="1" applyBorder="1" applyAlignment="1" applyProtection="1">
      <alignment horizontal="center" vertical="center" wrapText="1"/>
      <protection hidden="1"/>
    </xf>
    <xf numFmtId="0" fontId="9" fillId="8" borderId="29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5" fillId="0" borderId="2" xfId="8" applyBorder="1"/>
    <xf numFmtId="0" fontId="21" fillId="0" borderId="0" xfId="0" applyFont="1" applyAlignment="1">
      <alignment horizontal="left"/>
    </xf>
    <xf numFmtId="0" fontId="5" fillId="2" borderId="2" xfId="17" applyFont="1" applyFill="1" applyBorder="1" applyAlignment="1">
      <alignment horizontal="center" vertical="center"/>
    </xf>
    <xf numFmtId="0" fontId="5" fillId="0" borderId="37" xfId="17" applyFont="1" applyBorder="1"/>
    <xf numFmtId="0" fontId="6" fillId="0" borderId="0" xfId="17" applyFont="1" applyAlignment="1">
      <alignment vertical="center"/>
    </xf>
    <xf numFmtId="0" fontId="9" fillId="8" borderId="37" xfId="15" applyFont="1" applyFill="1" applyBorder="1" applyAlignment="1">
      <alignment horizontal="center" vertical="center"/>
    </xf>
    <xf numFmtId="0" fontId="9" fillId="8" borderId="2" xfId="15" applyFont="1" applyFill="1" applyBorder="1" applyAlignment="1">
      <alignment horizontal="center" vertical="center"/>
    </xf>
    <xf numFmtId="0" fontId="9" fillId="8" borderId="29" xfId="0" applyFont="1" applyFill="1" applyBorder="1" applyAlignment="1" applyProtection="1">
      <alignment horizontal="center" vertical="center" wrapText="1"/>
      <protection locked="0"/>
    </xf>
    <xf numFmtId="0" fontId="9" fillId="8" borderId="37" xfId="0" applyFont="1" applyFill="1" applyBorder="1" applyAlignment="1" applyProtection="1">
      <alignment horizontal="center" vertical="center" wrapText="1"/>
      <protection locked="0"/>
    </xf>
    <xf numFmtId="0" fontId="9" fillId="8" borderId="21" xfId="15" applyFont="1" applyFill="1" applyBorder="1" applyAlignment="1" applyProtection="1">
      <alignment horizontal="center" vertical="center"/>
      <protection locked="0"/>
    </xf>
    <xf numFmtId="0" fontId="24" fillId="2" borderId="35" xfId="0" applyFont="1" applyFill="1" applyBorder="1" applyAlignment="1" applyProtection="1">
      <alignment horizontal="center" vertical="center"/>
      <protection locked="0"/>
    </xf>
    <xf numFmtId="0" fontId="9" fillId="8" borderId="29" xfId="15" applyFont="1" applyFill="1" applyBorder="1" applyAlignment="1" applyProtection="1">
      <alignment horizontal="center" vertical="center"/>
      <protection hidden="1"/>
    </xf>
    <xf numFmtId="0" fontId="9" fillId="8" borderId="29" xfId="0" applyFont="1" applyFill="1" applyBorder="1" applyAlignment="1" applyProtection="1">
      <alignment horizontal="center" vertical="center"/>
      <protection hidden="1"/>
    </xf>
    <xf numFmtId="0" fontId="9" fillId="2" borderId="39" xfId="0" applyFont="1" applyFill="1" applyBorder="1" applyAlignment="1" applyProtection="1">
      <alignment horizontal="center" vertical="center" wrapText="1"/>
      <protection locked="0"/>
    </xf>
    <xf numFmtId="0" fontId="9" fillId="2" borderId="37" xfId="0" applyFont="1" applyFill="1" applyBorder="1" applyAlignment="1" applyProtection="1">
      <alignment horizontal="center" vertical="center" wrapText="1"/>
      <protection locked="0"/>
    </xf>
    <xf numFmtId="0" fontId="9" fillId="8" borderId="29" xfId="15" applyFont="1" applyFill="1" applyBorder="1" applyAlignment="1">
      <alignment horizontal="center" vertical="center"/>
    </xf>
    <xf numFmtId="0" fontId="9" fillId="8" borderId="37" xfId="15" applyFont="1" applyFill="1" applyBorder="1" applyAlignment="1" applyProtection="1">
      <alignment horizontal="center" vertical="center"/>
      <protection hidden="1"/>
    </xf>
    <xf numFmtId="0" fontId="24" fillId="2" borderId="34" xfId="0" applyFont="1" applyFill="1" applyBorder="1" applyAlignment="1" applyProtection="1">
      <alignment horizontal="center" vertical="center" wrapText="1"/>
      <protection locked="0"/>
    </xf>
    <xf numFmtId="0" fontId="24" fillId="0" borderId="35" xfId="0" applyFont="1" applyBorder="1" applyAlignment="1" applyProtection="1">
      <alignment horizontal="center" vertical="center"/>
      <protection locked="0"/>
    </xf>
    <xf numFmtId="0" fontId="21" fillId="17" borderId="0" xfId="0" applyFont="1" applyFill="1" applyAlignment="1">
      <alignment horizontal="left"/>
    </xf>
    <xf numFmtId="49" fontId="24" fillId="2" borderId="32" xfId="0" applyNumberFormat="1" applyFont="1" applyFill="1" applyBorder="1" applyAlignment="1" applyProtection="1">
      <alignment horizontal="left" vertical="center" wrapText="1"/>
      <protection locked="0"/>
    </xf>
    <xf numFmtId="49" fontId="24" fillId="2" borderId="5" xfId="0" applyNumberFormat="1" applyFont="1" applyFill="1" applyBorder="1" applyAlignment="1" applyProtection="1">
      <alignment horizontal="left" vertical="center"/>
      <protection locked="0"/>
    </xf>
    <xf numFmtId="0" fontId="24" fillId="2" borderId="6" xfId="0" applyFont="1" applyFill="1" applyBorder="1" applyAlignment="1" applyProtection="1">
      <alignment horizontal="left" vertical="center" wrapText="1"/>
      <protection locked="0"/>
    </xf>
    <xf numFmtId="0" fontId="24" fillId="2" borderId="10" xfId="0" applyFont="1" applyFill="1" applyBorder="1" applyAlignment="1" applyProtection="1">
      <alignment horizontal="left" vertical="center" wrapText="1"/>
      <protection locked="0"/>
    </xf>
    <xf numFmtId="0" fontId="24" fillId="2" borderId="3" xfId="0" applyFont="1" applyFill="1" applyBorder="1" applyAlignment="1" applyProtection="1">
      <alignment horizontal="center" vertical="center" wrapText="1"/>
      <protection locked="0"/>
    </xf>
    <xf numFmtId="0" fontId="24" fillId="2" borderId="5" xfId="0" applyFont="1" applyFill="1" applyBorder="1" applyAlignment="1" applyProtection="1">
      <alignment horizontal="center" vertical="center" wrapText="1"/>
      <protection locked="0"/>
    </xf>
    <xf numFmtId="49" fontId="24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5" xfId="0" applyFont="1" applyBorder="1" applyAlignment="1" applyProtection="1">
      <alignment horizontal="center" vertical="center"/>
      <protection locked="0"/>
    </xf>
    <xf numFmtId="49" fontId="37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24" fillId="0" borderId="5" xfId="0" applyNumberFormat="1" applyFont="1" applyBorder="1" applyAlignment="1" applyProtection="1">
      <alignment horizontal="center" vertical="center" wrapText="1"/>
      <protection locked="0"/>
    </xf>
    <xf numFmtId="0" fontId="24" fillId="0" borderId="5" xfId="0" applyFont="1" applyBorder="1" applyAlignment="1" applyProtection="1">
      <alignment horizontal="center" vertical="center" wrapText="1"/>
      <protection locked="0"/>
    </xf>
    <xf numFmtId="0" fontId="38" fillId="0" borderId="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vertical="center"/>
    </xf>
    <xf numFmtId="0" fontId="39" fillId="0" borderId="0" xfId="2" applyFont="1" applyAlignment="1" applyProtection="1">
      <alignment vertical="center"/>
    </xf>
    <xf numFmtId="0" fontId="40" fillId="0" borderId="0" xfId="0" applyFont="1" applyAlignment="1">
      <alignment horizontal="right" vertical="center"/>
    </xf>
    <xf numFmtId="0" fontId="5" fillId="2" borderId="0" xfId="0" applyFont="1" applyFill="1" applyAlignment="1" applyProtection="1">
      <alignment horizontal="center"/>
      <protection locked="0"/>
    </xf>
    <xf numFmtId="0" fontId="30" fillId="0" borderId="0" xfId="0" applyFont="1" applyAlignment="1">
      <alignment horizontal="left" vertical="top"/>
    </xf>
    <xf numFmtId="0" fontId="8" fillId="5" borderId="2" xfId="0" applyFont="1" applyFill="1" applyBorder="1"/>
    <xf numFmtId="0" fontId="5" fillId="3" borderId="2" xfId="0" applyFont="1" applyFill="1" applyBorder="1" applyAlignment="1">
      <alignment horizontal="left" vertical="center"/>
    </xf>
    <xf numFmtId="0" fontId="5" fillId="3" borderId="2" xfId="17" applyFont="1" applyFill="1" applyBorder="1"/>
    <xf numFmtId="0" fontId="17" fillId="0" borderId="2" xfId="7" applyBorder="1" applyAlignment="1">
      <alignment horizontal="center"/>
    </xf>
    <xf numFmtId="0" fontId="9" fillId="2" borderId="0" xfId="0" applyFont="1" applyFill="1" applyAlignment="1">
      <alignment vertical="center"/>
    </xf>
    <xf numFmtId="0" fontId="5" fillId="2" borderId="2" xfId="0" applyFont="1" applyFill="1" applyBorder="1"/>
    <xf numFmtId="0" fontId="9" fillId="2" borderId="0" xfId="9" applyFont="1" applyFill="1" applyAlignment="1">
      <alignment vertical="center"/>
    </xf>
    <xf numFmtId="0" fontId="41" fillId="0" borderId="0" xfId="0" applyFont="1" applyAlignment="1">
      <alignment horizontal="left" vertical="center"/>
    </xf>
    <xf numFmtId="0" fontId="5" fillId="2" borderId="2" xfId="17" applyFont="1" applyFill="1" applyBorder="1" applyAlignment="1">
      <alignment horizontal="left"/>
    </xf>
    <xf numFmtId="0" fontId="5" fillId="0" borderId="0" xfId="8"/>
    <xf numFmtId="49" fontId="42" fillId="0" borderId="2" xfId="19" applyNumberFormat="1" applyFont="1" applyBorder="1" applyAlignment="1">
      <alignment horizontal="left"/>
    </xf>
    <xf numFmtId="49" fontId="42" fillId="0" borderId="2" xfId="20" applyNumberFormat="1" applyFont="1" applyBorder="1" applyAlignment="1">
      <alignment horizontal="left"/>
    </xf>
    <xf numFmtId="0" fontId="17" fillId="0" borderId="2" xfId="7" applyBorder="1" applyAlignment="1">
      <alignment horizontal="left"/>
    </xf>
    <xf numFmtId="0" fontId="9" fillId="0" borderId="0" xfId="17" applyFont="1" applyAlignment="1">
      <alignment vertical="center"/>
    </xf>
    <xf numFmtId="49" fontId="24" fillId="2" borderId="29" xfId="0" applyNumberFormat="1" applyFont="1" applyFill="1" applyBorder="1" applyAlignment="1" applyProtection="1">
      <alignment horizontal="center" vertical="top"/>
      <protection locked="0"/>
    </xf>
    <xf numFmtId="49" fontId="24" fillId="2" borderId="28" xfId="0" applyNumberFormat="1" applyFont="1" applyFill="1" applyBorder="1" applyAlignment="1" applyProtection="1">
      <alignment horizontal="center" vertical="top"/>
      <protection locked="0"/>
    </xf>
    <xf numFmtId="0" fontId="9" fillId="2" borderId="3" xfId="15" applyFont="1" applyFill="1" applyBorder="1" applyAlignment="1" applyProtection="1">
      <alignment horizontal="center" vertical="center"/>
      <protection locked="0"/>
    </xf>
    <xf numFmtId="0" fontId="9" fillId="2" borderId="5" xfId="15" applyFont="1" applyFill="1" applyBorder="1" applyAlignment="1" applyProtection="1">
      <alignment horizontal="center" vertical="center"/>
      <protection locked="0"/>
    </xf>
    <xf numFmtId="0" fontId="9" fillId="2" borderId="11" xfId="15" applyFont="1" applyFill="1" applyBorder="1" applyAlignment="1" applyProtection="1">
      <alignment horizontal="center" vertical="center"/>
      <protection locked="0"/>
    </xf>
    <xf numFmtId="0" fontId="9" fillId="2" borderId="4" xfId="15" applyFont="1" applyFill="1" applyBorder="1" applyAlignment="1" applyProtection="1">
      <alignment horizontal="center" vertical="center"/>
      <protection locked="0"/>
    </xf>
    <xf numFmtId="0" fontId="9" fillId="2" borderId="2" xfId="15" applyFont="1" applyFill="1" applyBorder="1" applyAlignment="1" applyProtection="1">
      <alignment horizontal="center" vertical="center"/>
      <protection locked="0"/>
    </xf>
    <xf numFmtId="0" fontId="9" fillId="2" borderId="12" xfId="15" applyFont="1" applyFill="1" applyBorder="1" applyAlignment="1" applyProtection="1">
      <alignment horizontal="center" vertical="center"/>
      <protection locked="0"/>
    </xf>
    <xf numFmtId="49" fontId="24" fillId="2" borderId="0" xfId="0" applyNumberFormat="1" applyFont="1" applyFill="1" applyAlignment="1" applyProtection="1">
      <alignment horizontal="center" vertical="top" wrapText="1"/>
      <protection locked="0"/>
    </xf>
    <xf numFmtId="49" fontId="24" fillId="2" borderId="48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23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24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20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26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27" xfId="0" applyNumberFormat="1" applyFont="1" applyFill="1" applyBorder="1" applyAlignment="1" applyProtection="1">
      <alignment horizontal="center" vertical="top" wrapText="1"/>
      <protection locked="0"/>
    </xf>
    <xf numFmtId="0" fontId="24" fillId="2" borderId="6" xfId="0" applyFont="1" applyFill="1" applyBorder="1" applyAlignment="1" applyProtection="1">
      <alignment horizontal="left" vertical="center" wrapText="1"/>
      <protection locked="0"/>
    </xf>
    <xf numFmtId="0" fontId="0" fillId="0" borderId="31" xfId="0" applyBorder="1" applyAlignment="1" applyProtection="1">
      <alignment horizontal="left" vertical="center" wrapText="1"/>
      <protection locked="0"/>
    </xf>
    <xf numFmtId="0" fontId="24" fillId="2" borderId="50" xfId="15" applyFont="1" applyFill="1" applyBorder="1" applyAlignment="1" applyProtection="1">
      <alignment horizontal="center" vertical="center"/>
      <protection locked="0"/>
    </xf>
    <xf numFmtId="0" fontId="24" fillId="2" borderId="51" xfId="15" applyFont="1" applyFill="1" applyBorder="1" applyAlignment="1" applyProtection="1">
      <alignment horizontal="center" vertical="center"/>
      <protection locked="0"/>
    </xf>
    <xf numFmtId="0" fontId="9" fillId="2" borderId="7" xfId="15" applyFont="1" applyFill="1" applyBorder="1" applyAlignment="1" applyProtection="1">
      <alignment horizontal="center" vertical="center"/>
      <protection locked="0"/>
    </xf>
    <xf numFmtId="0" fontId="9" fillId="2" borderId="8" xfId="15" applyFont="1" applyFill="1" applyBorder="1" applyAlignment="1" applyProtection="1">
      <alignment horizontal="center" vertical="center"/>
      <protection locked="0"/>
    </xf>
    <xf numFmtId="0" fontId="9" fillId="2" borderId="9" xfId="15" applyFont="1" applyFill="1" applyBorder="1" applyAlignment="1" applyProtection="1">
      <alignment horizontal="center" vertical="center"/>
      <protection locked="0"/>
    </xf>
    <xf numFmtId="0" fontId="24" fillId="2" borderId="30" xfId="0" applyFont="1" applyFill="1" applyBorder="1" applyAlignment="1" applyProtection="1">
      <alignment horizontal="left" vertical="center" wrapText="1"/>
      <protection locked="0"/>
    </xf>
    <xf numFmtId="0" fontId="0" fillId="0" borderId="10" xfId="0" applyBorder="1" applyAlignment="1" applyProtection="1">
      <alignment horizontal="left" vertical="center" wrapText="1"/>
      <protection locked="0"/>
    </xf>
    <xf numFmtId="49" fontId="24" fillId="2" borderId="6" xfId="0" applyNumberFormat="1" applyFont="1" applyFill="1" applyBorder="1" applyAlignment="1" applyProtection="1">
      <alignment horizontal="left" vertical="center" wrapText="1"/>
      <protection locked="0"/>
    </xf>
    <xf numFmtId="49" fontId="24" fillId="2" borderId="32" xfId="0" applyNumberFormat="1" applyFont="1" applyFill="1" applyBorder="1" applyAlignment="1" applyProtection="1">
      <alignment horizontal="left" vertical="center" wrapText="1"/>
      <protection locked="0"/>
    </xf>
    <xf numFmtId="49" fontId="24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24" fillId="2" borderId="31" xfId="0" applyNumberFormat="1" applyFont="1" applyFill="1" applyBorder="1" applyAlignment="1" applyProtection="1">
      <alignment horizontal="left" vertical="center" wrapText="1"/>
      <protection locked="0"/>
    </xf>
    <xf numFmtId="0" fontId="24" fillId="2" borderId="34" xfId="0" applyFont="1" applyFill="1" applyBorder="1" applyAlignment="1" applyProtection="1">
      <alignment horizontal="center" vertical="center"/>
      <protection locked="0"/>
    </xf>
    <xf numFmtId="0" fontId="24" fillId="2" borderId="35" xfId="0" applyFont="1" applyFill="1" applyBorder="1" applyAlignment="1" applyProtection="1">
      <alignment horizontal="center" vertical="center"/>
      <protection locked="0"/>
    </xf>
    <xf numFmtId="0" fontId="24" fillId="2" borderId="36" xfId="0" applyFont="1" applyFill="1" applyBorder="1" applyAlignment="1" applyProtection="1">
      <alignment horizontal="center" vertical="center"/>
      <protection locked="0"/>
    </xf>
    <xf numFmtId="0" fontId="9" fillId="2" borderId="41" xfId="15" applyFont="1" applyFill="1" applyBorder="1" applyAlignment="1" applyProtection="1">
      <alignment horizontal="center" vertical="center"/>
      <protection locked="0"/>
    </xf>
    <xf numFmtId="0" fontId="9" fillId="2" borderId="28" xfId="15" applyFont="1" applyFill="1" applyBorder="1" applyAlignment="1" applyProtection="1">
      <alignment horizontal="center" vertical="center"/>
      <protection locked="0"/>
    </xf>
    <xf numFmtId="0" fontId="9" fillId="2" borderId="42" xfId="15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left" vertical="center" wrapText="1"/>
    </xf>
    <xf numFmtId="0" fontId="30" fillId="3" borderId="0" xfId="0" applyFont="1" applyFill="1" applyAlignment="1">
      <alignment horizontal="left" vertical="center" wrapText="1"/>
    </xf>
    <xf numFmtId="0" fontId="24" fillId="2" borderId="0" xfId="0" applyFont="1" applyFill="1" applyAlignment="1" applyProtection="1">
      <alignment horizontal="left" vertical="top" wrapText="1"/>
      <protection locked="0"/>
    </xf>
    <xf numFmtId="0" fontId="9" fillId="2" borderId="46" xfId="15" applyFont="1" applyFill="1" applyBorder="1" applyAlignment="1" applyProtection="1">
      <alignment horizontal="center" vertical="center"/>
      <protection locked="0"/>
    </xf>
    <xf numFmtId="0" fontId="9" fillId="2" borderId="29" xfId="15" applyFont="1" applyFill="1" applyBorder="1" applyAlignment="1" applyProtection="1">
      <alignment horizontal="center" vertical="center"/>
      <protection locked="0"/>
    </xf>
    <xf numFmtId="0" fontId="9" fillId="2" borderId="47" xfId="15" applyFont="1" applyFill="1" applyBorder="1" applyAlignment="1" applyProtection="1">
      <alignment horizontal="center" vertical="center"/>
      <protection locked="0"/>
    </xf>
    <xf numFmtId="0" fontId="9" fillId="2" borderId="43" xfId="15" applyFont="1" applyFill="1" applyBorder="1" applyAlignment="1" applyProtection="1">
      <alignment horizontal="center" vertical="center"/>
      <protection locked="0"/>
    </xf>
    <xf numFmtId="0" fontId="9" fillId="2" borderId="44" xfId="15" applyFont="1" applyFill="1" applyBorder="1" applyAlignment="1" applyProtection="1">
      <alignment horizontal="center" vertical="center"/>
      <protection locked="0"/>
    </xf>
    <xf numFmtId="0" fontId="9" fillId="2" borderId="45" xfId="15" applyFont="1" applyFill="1" applyBorder="1" applyAlignment="1" applyProtection="1">
      <alignment horizontal="center" vertical="center"/>
      <protection locked="0"/>
    </xf>
    <xf numFmtId="0" fontId="30" fillId="3" borderId="0" xfId="0" applyFont="1" applyFill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0" fontId="9" fillId="2" borderId="39" xfId="15" applyFont="1" applyFill="1" applyBorder="1" applyAlignment="1" applyProtection="1">
      <alignment horizontal="center" vertical="center"/>
      <protection locked="0"/>
    </xf>
    <xf numFmtId="0" fontId="9" fillId="2" borderId="37" xfId="15" applyFont="1" applyFill="1" applyBorder="1" applyAlignment="1" applyProtection="1">
      <alignment horizontal="center" vertical="center"/>
      <protection locked="0"/>
    </xf>
    <xf numFmtId="0" fontId="9" fillId="2" borderId="40" xfId="15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vertical="center"/>
    </xf>
    <xf numFmtId="0" fontId="0" fillId="0" borderId="1" xfId="0" applyBorder="1"/>
    <xf numFmtId="0" fontId="24" fillId="2" borderId="35" xfId="15" applyFont="1" applyFill="1" applyBorder="1" applyAlignment="1" applyProtection="1">
      <alignment horizontal="center" vertical="center"/>
      <protection locked="0"/>
    </xf>
    <xf numFmtId="0" fontId="24" fillId="2" borderId="36" xfId="15" applyFont="1" applyFill="1" applyBorder="1" applyAlignment="1" applyProtection="1">
      <alignment horizontal="center" vertical="center"/>
      <protection locked="0"/>
    </xf>
    <xf numFmtId="0" fontId="42" fillId="3" borderId="2" xfId="20" applyFont="1" applyFill="1" applyBorder="1" applyAlignment="1">
      <alignment horizontal="left" vertical="center"/>
    </xf>
    <xf numFmtId="0" fontId="5" fillId="3" borderId="44" xfId="20" applyFont="1" applyFill="1" applyBorder="1" applyAlignment="1">
      <alignment vertical="center"/>
    </xf>
    <xf numFmtId="0" fontId="0" fillId="3" borderId="44" xfId="0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42" fillId="2" borderId="0" xfId="17" applyFont="1" applyFill="1"/>
    <xf numFmtId="0" fontId="43" fillId="2" borderId="0" xfId="17" applyFont="1" applyFill="1"/>
    <xf numFmtId="0" fontId="42" fillId="0" borderId="0" xfId="0" applyFont="1"/>
    <xf numFmtId="49" fontId="5" fillId="0" borderId="2" xfId="21" applyNumberFormat="1" applyFont="1" applyBorder="1" applyAlignment="1">
      <alignment horizontal="left"/>
    </xf>
    <xf numFmtId="49" fontId="42" fillId="0" borderId="2" xfId="21" applyNumberFormat="1" applyFont="1" applyBorder="1" applyAlignment="1">
      <alignment horizontal="left"/>
    </xf>
    <xf numFmtId="0" fontId="5" fillId="0" borderId="2" xfId="7" applyFont="1" applyBorder="1" applyAlignment="1">
      <alignment horizontal="left"/>
    </xf>
    <xf numFmtId="0" fontId="5" fillId="3" borderId="0" xfId="0" applyFont="1" applyFill="1" applyAlignment="1">
      <alignment horizontal="left" vertical="center"/>
    </xf>
    <xf numFmtId="0" fontId="5" fillId="0" borderId="2" xfId="0" applyFont="1" applyBorder="1" applyAlignment="1">
      <alignment horizontal="left" vertical="center"/>
    </xf>
  </cellXfs>
  <cellStyles count="22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0" xfId="18" xr:uid="{3ECD4809-659F-4BA7-9B0A-3F7AE455E6D0}"/>
    <cellStyle name="Normální 10 3" xfId="21" xr:uid="{7764CC20-3864-431D-ABA9-AB4CEA842EA9}"/>
    <cellStyle name="Normální 11" xfId="5" xr:uid="{00000000-0005-0000-0000-000005000000}"/>
    <cellStyle name="Normální 12" xfId="6" xr:uid="{00000000-0005-0000-0000-000006000000}"/>
    <cellStyle name="Normální 14" xfId="7" xr:uid="{00000000-0005-0000-0000-000007000000}"/>
    <cellStyle name="Normální 2" xfId="8" xr:uid="{00000000-0005-0000-0000-000008000000}"/>
    <cellStyle name="Normální 3" xfId="9" xr:uid="{00000000-0005-0000-0000-000009000000}"/>
    <cellStyle name="normální 3 2" xfId="17" xr:uid="{00000000-0005-0000-0000-00000A000000}"/>
    <cellStyle name="Normální 4" xfId="10" xr:uid="{00000000-0005-0000-0000-00000B000000}"/>
    <cellStyle name="Normální 4 2" xfId="11" xr:uid="{00000000-0005-0000-0000-00000C000000}"/>
    <cellStyle name="Normální 5" xfId="12" xr:uid="{00000000-0005-0000-0000-00000D000000}"/>
    <cellStyle name="Normální 6" xfId="13" xr:uid="{00000000-0005-0000-0000-00000E000000}"/>
    <cellStyle name="Normální 7" xfId="19" xr:uid="{A901EB2A-728A-4E93-9C62-02BFB3E17B9F}"/>
    <cellStyle name="Normální 8" xfId="20" xr:uid="{96F40391-BAD9-4E65-9503-A45FF58E94A7}"/>
    <cellStyle name="normální_List1" xfId="14" xr:uid="{00000000-0005-0000-0000-00000F000000}"/>
    <cellStyle name="normální_List3_1" xfId="15" xr:uid="{00000000-0005-0000-0000-000010000000}"/>
    <cellStyle name="Procenta 2" xfId="16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CBCB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2491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71082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5993EF5-0D45-4C47-AF1E-F21DDC608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2EF8F92-5DFA-4513-86EA-51CEEA19C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EAA988E4-0D9E-48B8-9BBB-D1789C17E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3F4AD444-8101-4A3E-A0AE-07131A94A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EDF6A89A-20C2-41A3-BAFE-340C1D432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140DA86-9C38-4AA1-9435-C27F0FD51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920BA-7577-49CE-9482-E38B623B8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4AACA911-069A-46E6-8C67-05EC94580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AE7FD037-578B-4275-A2DD-67DD8610A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FEABAA81-B1E8-4374-997D-3D64F262C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F7FAA19-4F98-402A-8A8F-BCC14C06F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37B1DE63-5E05-4E46-AC9B-744B4FB8F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2" name="Obrázek 11">
          <a:extLst>
            <a:ext uri="{FF2B5EF4-FFF2-40B4-BE49-F238E27FC236}">
              <a16:creationId xmlns:a16="http://schemas.microsoft.com/office/drawing/2014/main" id="{A7754338-2673-42AE-BE4B-9F39F27C4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-jalousien.de/reklamationsordnung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-jalousien.de/allgemeine-geschaftsbedingungen" TargetMode="External"/><Relationship Id="rId12" Type="http://schemas.openxmlformats.org/officeDocument/2006/relationships/hyperlink" Target="http://www.isotra-jalousien.de/reklamationsordnung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-jalousien.de/reklamationsordnung" TargetMode="External"/><Relationship Id="rId11" Type="http://schemas.openxmlformats.org/officeDocument/2006/relationships/hyperlink" Target="http://www.isotra-jalousien.de/allgemeine-geschaftsbedingungen" TargetMode="External"/><Relationship Id="rId5" Type="http://schemas.openxmlformats.org/officeDocument/2006/relationships/hyperlink" Target="http://www.isotra-jalousien.de/allgemeine-geschaftsbedingungen" TargetMode="External"/><Relationship Id="rId10" Type="http://schemas.openxmlformats.org/officeDocument/2006/relationships/hyperlink" Target="http://www.isotra-jalousien.de/reklamationsordnung" TargetMode="External"/><Relationship Id="rId4" Type="http://schemas.openxmlformats.org/officeDocument/2006/relationships/hyperlink" Target="http://www.isotra.cz/" TargetMode="External"/><Relationship Id="rId9" Type="http://schemas.openxmlformats.org/officeDocument/2006/relationships/hyperlink" Target="http://www.isotra-jalousien.de/allgemeine-geschaftsbedingungen" TargetMode="External"/><Relationship Id="rId1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-jalousien.de/reklamationsordnung" TargetMode="External"/><Relationship Id="rId13" Type="http://schemas.openxmlformats.org/officeDocument/2006/relationships/printerSettings" Target="../printerSettings/printerSettings4.bin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-jalousien.de/allgemeine-geschaftsbedingungen" TargetMode="External"/><Relationship Id="rId12" Type="http://schemas.openxmlformats.org/officeDocument/2006/relationships/hyperlink" Target="http://www.isotra-jalousien.de/reklamationsordnung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-jalousien.de/reklamationsordnung" TargetMode="External"/><Relationship Id="rId11" Type="http://schemas.openxmlformats.org/officeDocument/2006/relationships/hyperlink" Target="http://www.isotra-jalousien.de/allgemeine-geschaftsbedingungen" TargetMode="External"/><Relationship Id="rId5" Type="http://schemas.openxmlformats.org/officeDocument/2006/relationships/hyperlink" Target="http://www.isotra-jalousien.de/allgemeine-geschaftsbedingungen" TargetMode="External"/><Relationship Id="rId10" Type="http://schemas.openxmlformats.org/officeDocument/2006/relationships/hyperlink" Target="http://www.isotra-jalousien.de/reklamationsordnung" TargetMode="External"/><Relationship Id="rId4" Type="http://schemas.openxmlformats.org/officeDocument/2006/relationships/hyperlink" Target="http://www.isotra.cz/" TargetMode="External"/><Relationship Id="rId9" Type="http://schemas.openxmlformats.org/officeDocument/2006/relationships/hyperlink" Target="http://www.isotra-jalousien.de/allgemeine-geschaftsbedingungen" TargetMode="External"/><Relationship Id="rId1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-jalousien.de/reklamationsordnung" TargetMode="External"/><Relationship Id="rId13" Type="http://schemas.openxmlformats.org/officeDocument/2006/relationships/printerSettings" Target="../printerSettings/printerSettings7.bin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-jalousien.de/allgemeine-geschaftsbedingungen" TargetMode="External"/><Relationship Id="rId12" Type="http://schemas.openxmlformats.org/officeDocument/2006/relationships/hyperlink" Target="http://www.isotra-jalousien.de/reklamationsordnung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-jalousien.de/reklamationsordnung" TargetMode="External"/><Relationship Id="rId11" Type="http://schemas.openxmlformats.org/officeDocument/2006/relationships/hyperlink" Target="http://www.isotra-jalousien.de/allgemeine-geschaftsbedingungen" TargetMode="External"/><Relationship Id="rId5" Type="http://schemas.openxmlformats.org/officeDocument/2006/relationships/hyperlink" Target="http://www.isotra-jalousien.de/allgemeine-geschaftsbedingungen" TargetMode="External"/><Relationship Id="rId10" Type="http://schemas.openxmlformats.org/officeDocument/2006/relationships/hyperlink" Target="http://www.isotra-jalousien.de/reklamationsordnung" TargetMode="External"/><Relationship Id="rId4" Type="http://schemas.openxmlformats.org/officeDocument/2006/relationships/hyperlink" Target="http://www.isotra.cz/" TargetMode="External"/><Relationship Id="rId9" Type="http://schemas.openxmlformats.org/officeDocument/2006/relationships/hyperlink" Target="http://www.isotra-jalousien.de/allgemeine-geschaftsbedingungen" TargetMode="External"/><Relationship Id="rId14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1"/>
  <sheetViews>
    <sheetView showGridLines="0" tabSelected="1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K71" sqref="K71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2</v>
      </c>
      <c r="B1" s="1"/>
      <c r="C1" s="1"/>
      <c r="D1" s="1"/>
      <c r="E1" s="2"/>
      <c r="F1" s="2"/>
      <c r="G1" s="2"/>
      <c r="J1" s="1" t="s">
        <v>2</v>
      </c>
      <c r="K1" s="1"/>
      <c r="L1" s="1"/>
      <c r="M1" s="1"/>
      <c r="N1" s="2"/>
      <c r="O1" s="2"/>
      <c r="P1" s="2"/>
      <c r="S1" s="1"/>
      <c r="T1" s="1" t="s">
        <v>2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0" t="s">
        <v>0</v>
      </c>
      <c r="B2" s="3"/>
      <c r="C2" s="80" t="s">
        <v>4</v>
      </c>
      <c r="D2" s="80"/>
      <c r="E2" s="80" t="s">
        <v>3</v>
      </c>
      <c r="F2" s="5"/>
      <c r="G2" s="81" t="s">
        <v>41</v>
      </c>
      <c r="H2" s="5"/>
      <c r="I2" s="5"/>
      <c r="J2" s="80" t="s">
        <v>0</v>
      </c>
      <c r="K2" s="3"/>
      <c r="L2" s="80" t="s">
        <v>4</v>
      </c>
      <c r="M2" s="80"/>
      <c r="N2" s="80" t="s">
        <v>3</v>
      </c>
      <c r="O2" s="5"/>
      <c r="P2" s="81" t="s">
        <v>41</v>
      </c>
      <c r="Q2" s="5"/>
      <c r="R2" s="5"/>
      <c r="S2" s="81"/>
      <c r="T2" s="80" t="s">
        <v>0</v>
      </c>
      <c r="U2" s="3"/>
      <c r="V2" s="80" t="s">
        <v>4</v>
      </c>
      <c r="W2" s="80"/>
      <c r="X2" s="80" t="s">
        <v>3</v>
      </c>
      <c r="Y2" s="5"/>
      <c r="Z2" s="81" t="s">
        <v>41</v>
      </c>
      <c r="AA2" s="5"/>
      <c r="AB2" s="5"/>
      <c r="AC2" s="81"/>
    </row>
    <row r="3" spans="1:29" s="9" customFormat="1" ht="30.75" customHeight="1">
      <c r="A3" s="6" t="s">
        <v>348</v>
      </c>
      <c r="B3" s="7"/>
      <c r="C3" s="7"/>
      <c r="D3" s="7"/>
      <c r="E3" s="7"/>
      <c r="F3" s="7"/>
      <c r="G3" s="18"/>
      <c r="H3" s="8"/>
      <c r="I3" s="127" t="s">
        <v>60</v>
      </c>
      <c r="J3" s="6" t="s">
        <v>348</v>
      </c>
      <c r="K3" s="7"/>
      <c r="L3" s="7"/>
      <c r="M3" s="7"/>
      <c r="N3" s="7"/>
      <c r="O3" s="7"/>
      <c r="P3" s="18"/>
      <c r="Q3" s="8"/>
      <c r="R3" s="8"/>
      <c r="S3" s="127" t="s">
        <v>61</v>
      </c>
      <c r="T3" s="6" t="s">
        <v>348</v>
      </c>
      <c r="U3" s="7"/>
      <c r="V3" s="7"/>
      <c r="W3" s="7"/>
      <c r="X3" s="7"/>
      <c r="Y3" s="7"/>
      <c r="Z3" s="18"/>
      <c r="AA3" s="8"/>
      <c r="AB3" s="8"/>
      <c r="AC3" s="127" t="s">
        <v>62</v>
      </c>
    </row>
    <row r="4" spans="1:29" s="11" customFormat="1" ht="16.149999999999999" customHeight="1">
      <c r="A4" s="79" t="s">
        <v>358</v>
      </c>
      <c r="B4" s="10"/>
      <c r="C4" s="10"/>
      <c r="D4" s="10"/>
      <c r="E4" s="10"/>
      <c r="F4" s="10"/>
      <c r="G4" s="19"/>
      <c r="H4" s="10"/>
      <c r="I4" s="10"/>
      <c r="J4" s="79" t="s">
        <v>358</v>
      </c>
      <c r="K4" s="10"/>
      <c r="L4" s="10"/>
      <c r="M4" s="10"/>
      <c r="N4" s="10"/>
      <c r="O4" s="10"/>
      <c r="P4" s="19"/>
      <c r="Q4" s="10"/>
      <c r="R4" s="10"/>
      <c r="S4" s="10"/>
      <c r="T4" s="79" t="s">
        <v>358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1" t="s">
        <v>349</v>
      </c>
      <c r="B6" s="52"/>
      <c r="C6" s="52"/>
      <c r="D6" s="53"/>
      <c r="E6" s="54"/>
      <c r="F6" s="55" t="s">
        <v>350</v>
      </c>
      <c r="G6" s="56"/>
      <c r="H6" s="56"/>
      <c r="I6" s="138"/>
      <c r="J6" s="54"/>
      <c r="K6" s="54"/>
      <c r="L6" s="54"/>
      <c r="M6" s="54"/>
      <c r="N6" s="54"/>
      <c r="O6" s="54"/>
      <c r="P6" s="54"/>
      <c r="Q6" s="54"/>
      <c r="R6" s="54"/>
      <c r="S6" s="54"/>
      <c r="T6" s="118"/>
      <c r="U6" s="118"/>
      <c r="V6" s="118"/>
      <c r="W6" s="118"/>
    </row>
    <row r="7" spans="1:29" s="11" customFormat="1" ht="15.75" customHeight="1" thickTop="1">
      <c r="A7" s="276" t="s">
        <v>351</v>
      </c>
      <c r="B7" s="57"/>
      <c r="C7" s="58"/>
      <c r="D7" s="59"/>
      <c r="E7" s="60"/>
      <c r="F7" s="222" t="s">
        <v>352</v>
      </c>
      <c r="G7" s="261"/>
      <c r="H7" s="261"/>
      <c r="I7" s="262"/>
      <c r="J7" s="54"/>
      <c r="K7" s="54"/>
      <c r="L7" s="54"/>
      <c r="M7" s="54"/>
      <c r="N7" s="54"/>
      <c r="O7" s="54"/>
      <c r="P7" s="54"/>
      <c r="Q7" s="54"/>
      <c r="R7" s="54"/>
      <c r="S7" s="60"/>
      <c r="T7" s="118"/>
      <c r="U7" s="118"/>
      <c r="V7" s="118"/>
      <c r="W7" s="118"/>
    </row>
    <row r="8" spans="1:29" s="11" customFormat="1" ht="15.75" customHeight="1">
      <c r="A8" s="277"/>
      <c r="B8" s="61"/>
      <c r="C8" s="62"/>
      <c r="D8" s="63"/>
      <c r="E8" s="60"/>
      <c r="F8" s="223" t="s">
        <v>353</v>
      </c>
      <c r="G8" s="253"/>
      <c r="H8" s="253"/>
      <c r="I8" s="254"/>
      <c r="J8" s="54"/>
      <c r="K8" s="54"/>
      <c r="L8" s="54"/>
      <c r="M8" s="54"/>
      <c r="N8" s="54"/>
      <c r="O8" s="54"/>
      <c r="P8" s="54"/>
      <c r="Q8" s="54"/>
      <c r="R8" s="54"/>
      <c r="S8" s="60"/>
      <c r="T8" s="118"/>
      <c r="U8" s="118"/>
      <c r="V8" s="118"/>
      <c r="W8" s="118"/>
    </row>
    <row r="9" spans="1:29" s="11" customFormat="1" ht="15.75" customHeight="1">
      <c r="A9" s="269" t="s">
        <v>354</v>
      </c>
      <c r="B9" s="64"/>
      <c r="C9" s="65"/>
      <c r="D9" s="66"/>
      <c r="E9" s="67"/>
      <c r="F9" s="278" t="s">
        <v>355</v>
      </c>
      <c r="G9" s="263"/>
      <c r="H9" s="263"/>
      <c r="I9" s="264"/>
      <c r="J9" s="54"/>
      <c r="K9" s="54"/>
      <c r="L9" s="54"/>
      <c r="M9" s="54"/>
      <c r="N9" s="54"/>
      <c r="O9" s="54"/>
      <c r="P9" s="54"/>
      <c r="Q9" s="54"/>
      <c r="R9" s="54"/>
      <c r="S9" s="67"/>
      <c r="T9" s="118"/>
      <c r="U9" s="118"/>
      <c r="V9" s="118"/>
      <c r="W9" s="118"/>
    </row>
    <row r="10" spans="1:29" s="11" customFormat="1" ht="15.75" customHeight="1">
      <c r="A10" s="277"/>
      <c r="B10" s="68"/>
      <c r="C10" s="69"/>
      <c r="D10" s="70"/>
      <c r="E10" s="67"/>
      <c r="F10" s="279"/>
      <c r="G10" s="261"/>
      <c r="H10" s="261"/>
      <c r="I10" s="262"/>
      <c r="J10" s="54"/>
      <c r="K10" s="54"/>
      <c r="L10" s="54"/>
      <c r="M10" s="54"/>
      <c r="N10" s="54"/>
      <c r="O10" s="54"/>
      <c r="P10" s="54"/>
      <c r="Q10" s="54"/>
      <c r="R10" s="54"/>
      <c r="S10" s="67"/>
      <c r="T10" s="118"/>
      <c r="U10" s="118"/>
      <c r="V10" s="118"/>
      <c r="W10" s="118"/>
    </row>
    <row r="11" spans="1:29" ht="15.75" customHeight="1">
      <c r="A11" s="224" t="s">
        <v>1</v>
      </c>
      <c r="B11" s="64"/>
      <c r="C11" s="65"/>
      <c r="D11" s="66"/>
      <c r="E11" s="67"/>
      <c r="F11" s="280"/>
      <c r="G11" s="265"/>
      <c r="H11" s="265"/>
      <c r="I11" s="266"/>
      <c r="J11" s="54"/>
      <c r="K11" s="25"/>
      <c r="L11" s="54"/>
      <c r="M11" s="54"/>
      <c r="N11" s="54"/>
      <c r="O11" s="54"/>
      <c r="P11" s="54"/>
      <c r="Q11" s="54"/>
      <c r="R11" s="54"/>
      <c r="S11" s="67"/>
      <c r="T11" s="118"/>
      <c r="U11" s="118"/>
      <c r="V11" s="118"/>
      <c r="W11" s="118"/>
    </row>
    <row r="12" spans="1:29" ht="15.75" customHeight="1">
      <c r="A12" s="225"/>
      <c r="B12" s="68"/>
      <c r="C12" s="69"/>
      <c r="D12" s="70"/>
      <c r="E12" s="67"/>
      <c r="F12" s="278" t="s">
        <v>356</v>
      </c>
      <c r="G12" s="263"/>
      <c r="H12" s="263"/>
      <c r="I12" s="264"/>
      <c r="J12" s="54"/>
      <c r="K12" s="54"/>
      <c r="L12" s="54"/>
      <c r="M12" s="54"/>
      <c r="N12" s="54"/>
      <c r="O12" s="54"/>
      <c r="P12" s="54"/>
      <c r="Q12" s="54"/>
      <c r="R12" s="54"/>
      <c r="S12" s="67"/>
      <c r="T12" s="118"/>
      <c r="U12" s="118"/>
      <c r="V12" s="118"/>
      <c r="W12" s="118"/>
    </row>
    <row r="13" spans="1:29" ht="15.75" customHeight="1">
      <c r="A13" s="269" t="s">
        <v>357</v>
      </c>
      <c r="B13" s="64"/>
      <c r="C13" s="65"/>
      <c r="D13" s="66"/>
      <c r="E13" s="67"/>
      <c r="F13" s="279"/>
      <c r="G13" s="261"/>
      <c r="H13" s="261"/>
      <c r="I13" s="262"/>
      <c r="J13" s="54"/>
      <c r="K13" s="54"/>
      <c r="L13" s="54"/>
      <c r="M13" s="54"/>
      <c r="N13" s="54"/>
      <c r="O13" s="54"/>
      <c r="P13" s="54"/>
      <c r="Q13" s="54"/>
      <c r="R13" s="54"/>
      <c r="S13" s="67"/>
      <c r="T13" s="118"/>
      <c r="U13" s="118"/>
      <c r="V13" s="118"/>
      <c r="W13" s="118"/>
    </row>
    <row r="14" spans="1:29" ht="15.75" customHeight="1" thickBot="1">
      <c r="A14" s="270"/>
      <c r="B14" s="71"/>
      <c r="C14" s="72"/>
      <c r="D14" s="73"/>
      <c r="E14" s="67"/>
      <c r="F14" s="281"/>
      <c r="G14" s="267"/>
      <c r="H14" s="267"/>
      <c r="I14" s="268"/>
      <c r="J14" s="54"/>
      <c r="K14" s="54"/>
      <c r="L14" s="54"/>
      <c r="M14" s="54"/>
      <c r="N14" s="54"/>
      <c r="O14" s="54"/>
      <c r="P14" s="54"/>
      <c r="Q14" s="54"/>
      <c r="R14" s="54"/>
      <c r="S14" s="67"/>
      <c r="T14" s="118"/>
      <c r="U14" s="118"/>
      <c r="V14" s="118"/>
      <c r="W14" s="118"/>
    </row>
    <row r="15" spans="1:29" ht="12.6" customHeight="1" thickBot="1">
      <c r="A15" s="74"/>
      <c r="B15" s="74"/>
      <c r="C15" s="74"/>
      <c r="D15" s="75"/>
      <c r="E15" s="75"/>
      <c r="F15" s="75"/>
      <c r="G15" s="76"/>
      <c r="H15" s="76"/>
      <c r="I15" s="76"/>
      <c r="J15" s="74"/>
      <c r="K15" s="75"/>
      <c r="L15" s="75"/>
      <c r="M15" s="75"/>
      <c r="N15" s="76"/>
      <c r="O15" s="76"/>
      <c r="P15" s="76"/>
      <c r="Q15" s="74"/>
      <c r="R15" s="75"/>
      <c r="S15" s="75"/>
      <c r="T15" s="75"/>
      <c r="U15" s="76"/>
      <c r="V15" s="76"/>
      <c r="W15" s="76"/>
    </row>
    <row r="16" spans="1:29" s="13" customFormat="1" ht="18.600000000000001" customHeight="1">
      <c r="A16" s="226" t="s">
        <v>359</v>
      </c>
      <c r="B16" s="155"/>
      <c r="C16" s="175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7"/>
    </row>
    <row r="17" spans="1:29" ht="18.600000000000001" customHeight="1">
      <c r="A17" s="227" t="s">
        <v>360</v>
      </c>
      <c r="B17" s="156">
        <v>2</v>
      </c>
      <c r="C17" s="178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179"/>
    </row>
    <row r="18" spans="1:29" ht="18.600000000000001" customHeight="1">
      <c r="A18" s="227" t="s">
        <v>361</v>
      </c>
      <c r="B18" s="157">
        <v>3</v>
      </c>
      <c r="C18" s="180" t="str">
        <f>IF(C$17&gt;=1,"STS"," ")</f>
        <v xml:space="preserve"> </v>
      </c>
      <c r="D18" s="170" t="str">
        <f>IF(D$17&gt;=1,"STS"," ")</f>
        <v xml:space="preserve"> </v>
      </c>
      <c r="E18" s="170" t="str">
        <f t="shared" ref="E18:AB18" si="0">IF(E$17&gt;=1,"STS"," ")</f>
        <v xml:space="preserve"> </v>
      </c>
      <c r="F18" s="170" t="str">
        <f t="shared" si="0"/>
        <v xml:space="preserve"> </v>
      </c>
      <c r="G18" s="170" t="str">
        <f t="shared" si="0"/>
        <v xml:space="preserve"> </v>
      </c>
      <c r="H18" s="170" t="str">
        <f t="shared" si="0"/>
        <v xml:space="preserve"> </v>
      </c>
      <c r="I18" s="170" t="str">
        <f t="shared" si="0"/>
        <v xml:space="preserve"> </v>
      </c>
      <c r="J18" s="170" t="str">
        <f t="shared" si="0"/>
        <v xml:space="preserve"> </v>
      </c>
      <c r="K18" s="170" t="str">
        <f t="shared" si="0"/>
        <v xml:space="preserve"> </v>
      </c>
      <c r="L18" s="170" t="str">
        <f t="shared" si="0"/>
        <v xml:space="preserve"> </v>
      </c>
      <c r="M18" s="170" t="str">
        <f t="shared" si="0"/>
        <v xml:space="preserve"> </v>
      </c>
      <c r="N18" s="170" t="str">
        <f t="shared" si="0"/>
        <v xml:space="preserve"> </v>
      </c>
      <c r="O18" s="170" t="str">
        <f t="shared" si="0"/>
        <v xml:space="preserve"> </v>
      </c>
      <c r="P18" s="170" t="str">
        <f t="shared" si="0"/>
        <v xml:space="preserve"> </v>
      </c>
      <c r="Q18" s="170" t="str">
        <f t="shared" si="0"/>
        <v xml:space="preserve"> </v>
      </c>
      <c r="R18" s="170" t="str">
        <f t="shared" si="0"/>
        <v xml:space="preserve"> </v>
      </c>
      <c r="S18" s="170" t="str">
        <f t="shared" si="0"/>
        <v xml:space="preserve"> </v>
      </c>
      <c r="T18" s="170" t="str">
        <f t="shared" si="0"/>
        <v xml:space="preserve"> </v>
      </c>
      <c r="U18" s="170" t="str">
        <f t="shared" si="0"/>
        <v xml:space="preserve"> </v>
      </c>
      <c r="V18" s="170" t="str">
        <f t="shared" si="0"/>
        <v xml:space="preserve"> </v>
      </c>
      <c r="W18" s="170" t="str">
        <f t="shared" si="0"/>
        <v xml:space="preserve"> </v>
      </c>
      <c r="X18" s="170" t="str">
        <f t="shared" si="0"/>
        <v xml:space="preserve"> </v>
      </c>
      <c r="Y18" s="170" t="str">
        <f t="shared" si="0"/>
        <v xml:space="preserve"> </v>
      </c>
      <c r="Z18" s="170" t="str">
        <f t="shared" si="0"/>
        <v xml:space="preserve"> </v>
      </c>
      <c r="AA18" s="170" t="str">
        <f t="shared" si="0"/>
        <v xml:space="preserve"> </v>
      </c>
      <c r="AB18" s="170" t="str">
        <f t="shared" si="0"/>
        <v xml:space="preserve"> </v>
      </c>
      <c r="AC18" s="181" t="str">
        <f>IF(AC$17&gt;=1,"STS"," ")</f>
        <v xml:space="preserve"> </v>
      </c>
    </row>
    <row r="19" spans="1:29" ht="18.600000000000001" customHeight="1">
      <c r="A19" s="227" t="s">
        <v>362</v>
      </c>
      <c r="B19" s="157">
        <v>4</v>
      </c>
      <c r="C19" s="178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179"/>
    </row>
    <row r="20" spans="1:29" ht="18.600000000000001" customHeight="1">
      <c r="A20" s="228" t="s">
        <v>363</v>
      </c>
      <c r="B20" s="157">
        <v>5</v>
      </c>
      <c r="C20" s="178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179"/>
    </row>
    <row r="21" spans="1:29" ht="18.600000000000001" customHeight="1">
      <c r="A21" s="77" t="s">
        <v>364</v>
      </c>
      <c r="B21" s="157">
        <v>6</v>
      </c>
      <c r="C21" s="197" t="str">
        <f>IF(C$17&gt;=1,"STS"," ")</f>
        <v xml:space="preserve"> </v>
      </c>
      <c r="D21" s="170" t="str">
        <f t="shared" ref="D21:AC21" si="1">IF(D$17&gt;=1,"STS"," ")</f>
        <v xml:space="preserve"> </v>
      </c>
      <c r="E21" s="199" t="str">
        <f t="shared" si="1"/>
        <v xml:space="preserve"> </v>
      </c>
      <c r="F21" s="170" t="str">
        <f t="shared" si="1"/>
        <v xml:space="preserve"> </v>
      </c>
      <c r="G21" s="199" t="str">
        <f t="shared" si="1"/>
        <v xml:space="preserve"> </v>
      </c>
      <c r="H21" s="170" t="str">
        <f t="shared" si="1"/>
        <v xml:space="preserve"> </v>
      </c>
      <c r="I21" s="199" t="str">
        <f t="shared" si="1"/>
        <v xml:space="preserve"> </v>
      </c>
      <c r="J21" s="170" t="str">
        <f t="shared" si="1"/>
        <v xml:space="preserve"> </v>
      </c>
      <c r="K21" s="199" t="str">
        <f t="shared" si="1"/>
        <v xml:space="preserve"> </v>
      </c>
      <c r="L21" s="170" t="str">
        <f t="shared" si="1"/>
        <v xml:space="preserve"> </v>
      </c>
      <c r="M21" s="199" t="str">
        <f t="shared" si="1"/>
        <v xml:space="preserve"> </v>
      </c>
      <c r="N21" s="170" t="str">
        <f t="shared" si="1"/>
        <v xml:space="preserve"> </v>
      </c>
      <c r="O21" s="199" t="str">
        <f t="shared" si="1"/>
        <v xml:space="preserve"> </v>
      </c>
      <c r="P21" s="170" t="str">
        <f t="shared" si="1"/>
        <v xml:space="preserve"> </v>
      </c>
      <c r="Q21" s="199" t="str">
        <f t="shared" si="1"/>
        <v xml:space="preserve"> </v>
      </c>
      <c r="R21" s="170" t="str">
        <f t="shared" si="1"/>
        <v xml:space="preserve"> </v>
      </c>
      <c r="S21" s="199" t="str">
        <f t="shared" si="1"/>
        <v xml:space="preserve"> </v>
      </c>
      <c r="T21" s="170" t="str">
        <f t="shared" si="1"/>
        <v xml:space="preserve"> </v>
      </c>
      <c r="U21" s="199" t="str">
        <f t="shared" si="1"/>
        <v xml:space="preserve"> </v>
      </c>
      <c r="V21" s="170" t="str">
        <f t="shared" si="1"/>
        <v xml:space="preserve"> </v>
      </c>
      <c r="W21" s="199" t="str">
        <f t="shared" si="1"/>
        <v xml:space="preserve"> </v>
      </c>
      <c r="X21" s="170" t="str">
        <f t="shared" si="1"/>
        <v xml:space="preserve"> </v>
      </c>
      <c r="Y21" s="199" t="str">
        <f t="shared" si="1"/>
        <v xml:space="preserve"> </v>
      </c>
      <c r="Z21" s="170" t="str">
        <f t="shared" si="1"/>
        <v xml:space="preserve"> </v>
      </c>
      <c r="AA21" s="199" t="str">
        <f t="shared" si="1"/>
        <v xml:space="preserve"> </v>
      </c>
      <c r="AB21" s="170" t="str">
        <f t="shared" si="1"/>
        <v xml:space="preserve"> </v>
      </c>
      <c r="AC21" s="198" t="str">
        <f t="shared" si="1"/>
        <v xml:space="preserve"> </v>
      </c>
    </row>
    <row r="22" spans="1:29" ht="18.600000000000001" customHeight="1">
      <c r="A22" s="229" t="s">
        <v>365</v>
      </c>
      <c r="B22" s="157">
        <v>7</v>
      </c>
      <c r="C22" s="106"/>
      <c r="D22" s="107"/>
      <c r="E22" s="107"/>
      <c r="F22" s="107"/>
      <c r="G22" s="100"/>
      <c r="H22" s="100"/>
      <c r="I22" s="100"/>
      <c r="J22" s="107"/>
      <c r="K22" s="107"/>
      <c r="L22" s="107"/>
      <c r="M22" s="107"/>
      <c r="N22" s="100"/>
      <c r="O22" s="100"/>
      <c r="P22" s="100"/>
      <c r="Q22" s="107"/>
      <c r="R22" s="107"/>
      <c r="S22" s="107"/>
      <c r="T22" s="107"/>
      <c r="U22" s="100"/>
      <c r="V22" s="100"/>
      <c r="W22" s="100"/>
      <c r="X22" s="100"/>
      <c r="Y22" s="100"/>
      <c r="Z22" s="100"/>
      <c r="AA22" s="100"/>
      <c r="AB22" s="100"/>
      <c r="AC22" s="101"/>
    </row>
    <row r="23" spans="1:29" ht="18.600000000000001" customHeight="1">
      <c r="A23" s="230" t="s">
        <v>366</v>
      </c>
      <c r="B23" s="157">
        <v>8</v>
      </c>
      <c r="C23" s="106"/>
      <c r="D23" s="107"/>
      <c r="E23" s="107"/>
      <c r="F23" s="107"/>
      <c r="G23" s="107"/>
      <c r="H23" s="107"/>
      <c r="I23" s="108"/>
      <c r="J23" s="106"/>
      <c r="K23" s="107"/>
      <c r="L23" s="107"/>
      <c r="M23" s="107"/>
      <c r="N23" s="107"/>
      <c r="O23" s="107"/>
      <c r="P23" s="107"/>
      <c r="Q23" s="119"/>
      <c r="R23" s="107"/>
      <c r="S23" s="107"/>
      <c r="T23" s="107"/>
      <c r="U23" s="107"/>
      <c r="V23" s="107"/>
      <c r="W23" s="107"/>
      <c r="X23" s="125"/>
      <c r="Y23" s="107"/>
      <c r="Z23" s="125"/>
      <c r="AA23" s="123"/>
      <c r="AB23" s="107"/>
      <c r="AC23" s="121"/>
    </row>
    <row r="24" spans="1:29" ht="18.600000000000001" customHeight="1">
      <c r="A24" s="228" t="s">
        <v>367</v>
      </c>
      <c r="B24" s="157">
        <v>9</v>
      </c>
      <c r="C24" s="106"/>
      <c r="D24" s="107"/>
      <c r="E24" s="107"/>
      <c r="F24" s="107"/>
      <c r="G24" s="107"/>
      <c r="H24" s="107"/>
      <c r="I24" s="108"/>
      <c r="J24" s="106"/>
      <c r="K24" s="107"/>
      <c r="L24" s="107"/>
      <c r="M24" s="107"/>
      <c r="N24" s="107"/>
      <c r="O24" s="107"/>
      <c r="P24" s="107"/>
      <c r="Q24" s="119"/>
      <c r="R24" s="107"/>
      <c r="S24" s="107"/>
      <c r="T24" s="107"/>
      <c r="U24" s="107"/>
      <c r="V24" s="107"/>
      <c r="W24" s="107"/>
      <c r="X24" s="125"/>
      <c r="Y24" s="107"/>
      <c r="Z24" s="125"/>
      <c r="AA24" s="123"/>
      <c r="AB24" s="107"/>
      <c r="AC24" s="121"/>
    </row>
    <row r="25" spans="1:29" ht="18.600000000000001" customHeight="1">
      <c r="A25" s="228" t="s">
        <v>368</v>
      </c>
      <c r="B25" s="157">
        <v>10</v>
      </c>
      <c r="C25" s="171" t="str">
        <f>IF(C$17&gt;=1,"0"," ")</f>
        <v xml:space="preserve"> </v>
      </c>
      <c r="D25" s="172" t="str">
        <f t="shared" ref="D25:AB25" si="2">IF(D$17&gt;=1,"0"," ")</f>
        <v xml:space="preserve"> </v>
      </c>
      <c r="E25" s="172" t="str">
        <f t="shared" si="2"/>
        <v xml:space="preserve"> </v>
      </c>
      <c r="F25" s="172" t="str">
        <f t="shared" si="2"/>
        <v xml:space="preserve"> </v>
      </c>
      <c r="G25" s="172" t="str">
        <f t="shared" si="2"/>
        <v xml:space="preserve"> </v>
      </c>
      <c r="H25" s="172" t="str">
        <f t="shared" si="2"/>
        <v xml:space="preserve"> </v>
      </c>
      <c r="I25" s="172" t="str">
        <f t="shared" si="2"/>
        <v xml:space="preserve"> </v>
      </c>
      <c r="J25" s="172" t="str">
        <f t="shared" si="2"/>
        <v xml:space="preserve"> </v>
      </c>
      <c r="K25" s="172" t="str">
        <f t="shared" si="2"/>
        <v xml:space="preserve"> </v>
      </c>
      <c r="L25" s="172" t="str">
        <f t="shared" si="2"/>
        <v xml:space="preserve"> </v>
      </c>
      <c r="M25" s="172" t="str">
        <f t="shared" si="2"/>
        <v xml:space="preserve"> </v>
      </c>
      <c r="N25" s="172" t="str">
        <f t="shared" si="2"/>
        <v xml:space="preserve"> </v>
      </c>
      <c r="O25" s="172" t="str">
        <f t="shared" si="2"/>
        <v xml:space="preserve"> </v>
      </c>
      <c r="P25" s="172" t="str">
        <f t="shared" si="2"/>
        <v xml:space="preserve"> </v>
      </c>
      <c r="Q25" s="172" t="str">
        <f t="shared" si="2"/>
        <v xml:space="preserve"> </v>
      </c>
      <c r="R25" s="172" t="str">
        <f t="shared" si="2"/>
        <v xml:space="preserve"> </v>
      </c>
      <c r="S25" s="172" t="str">
        <f t="shared" si="2"/>
        <v xml:space="preserve"> </v>
      </c>
      <c r="T25" s="172" t="str">
        <f t="shared" si="2"/>
        <v xml:space="preserve"> </v>
      </c>
      <c r="U25" s="172" t="str">
        <f t="shared" si="2"/>
        <v xml:space="preserve"> </v>
      </c>
      <c r="V25" s="172" t="str">
        <f t="shared" si="2"/>
        <v xml:space="preserve"> </v>
      </c>
      <c r="W25" s="172" t="str">
        <f t="shared" si="2"/>
        <v xml:space="preserve"> </v>
      </c>
      <c r="X25" s="172" t="str">
        <f t="shared" si="2"/>
        <v xml:space="preserve"> </v>
      </c>
      <c r="Y25" s="172" t="str">
        <f t="shared" si="2"/>
        <v xml:space="preserve"> </v>
      </c>
      <c r="Z25" s="172" t="str">
        <f t="shared" si="2"/>
        <v xml:space="preserve"> </v>
      </c>
      <c r="AA25" s="172" t="str">
        <f t="shared" si="2"/>
        <v xml:space="preserve"> </v>
      </c>
      <c r="AB25" s="172" t="str">
        <f t="shared" si="2"/>
        <v xml:space="preserve"> </v>
      </c>
      <c r="AC25" s="182" t="str">
        <f>IF(AC$17&gt;=1,"0"," ")</f>
        <v xml:space="preserve"> </v>
      </c>
    </row>
    <row r="26" spans="1:29" ht="18.600000000000001" customHeight="1">
      <c r="A26" s="228" t="s">
        <v>369</v>
      </c>
      <c r="B26" s="157">
        <v>11</v>
      </c>
      <c r="C26" s="106"/>
      <c r="D26" s="107"/>
      <c r="E26" s="107"/>
      <c r="F26" s="107"/>
      <c r="G26" s="107"/>
      <c r="H26" s="107"/>
      <c r="I26" s="108"/>
      <c r="J26" s="106"/>
      <c r="K26" s="107"/>
      <c r="L26" s="107"/>
      <c r="M26" s="107"/>
      <c r="N26" s="107"/>
      <c r="O26" s="107"/>
      <c r="P26" s="107"/>
      <c r="Q26" s="119"/>
      <c r="R26" s="107"/>
      <c r="S26" s="107"/>
      <c r="T26" s="107"/>
      <c r="U26" s="107"/>
      <c r="V26" s="107"/>
      <c r="W26" s="107"/>
      <c r="X26" s="125"/>
      <c r="Y26" s="107"/>
      <c r="Z26" s="125"/>
      <c r="AA26" s="123"/>
      <c r="AB26" s="107"/>
      <c r="AC26" s="121"/>
    </row>
    <row r="27" spans="1:29" ht="18.600000000000001" customHeight="1">
      <c r="A27" s="228" t="s">
        <v>370</v>
      </c>
      <c r="B27" s="157">
        <v>12</v>
      </c>
      <c r="C27" s="106"/>
      <c r="D27" s="107"/>
      <c r="E27" s="107"/>
      <c r="F27" s="107"/>
      <c r="G27" s="107"/>
      <c r="H27" s="107"/>
      <c r="I27" s="108"/>
      <c r="J27" s="106"/>
      <c r="K27" s="107"/>
      <c r="L27" s="107"/>
      <c r="M27" s="107"/>
      <c r="N27" s="107"/>
      <c r="O27" s="107"/>
      <c r="P27" s="107"/>
      <c r="Q27" s="119"/>
      <c r="R27" s="107"/>
      <c r="S27" s="107"/>
      <c r="T27" s="107"/>
      <c r="U27" s="107"/>
      <c r="V27" s="107"/>
      <c r="W27" s="107"/>
      <c r="X27" s="125"/>
      <c r="Y27" s="107"/>
      <c r="Z27" s="125"/>
      <c r="AA27" s="123"/>
      <c r="AB27" s="107"/>
      <c r="AC27" s="121"/>
    </row>
    <row r="28" spans="1:29" ht="18.600000000000001" customHeight="1">
      <c r="A28" s="227" t="s">
        <v>371</v>
      </c>
      <c r="B28" s="157">
        <v>13</v>
      </c>
      <c r="C28" s="106"/>
      <c r="D28" s="107"/>
      <c r="E28" s="107"/>
      <c r="F28" s="107"/>
      <c r="G28" s="107"/>
      <c r="H28" s="107"/>
      <c r="I28" s="108"/>
      <c r="J28" s="106"/>
      <c r="K28" s="107"/>
      <c r="L28" s="107"/>
      <c r="M28" s="107"/>
      <c r="N28" s="107"/>
      <c r="O28" s="107"/>
      <c r="P28" s="107"/>
      <c r="Q28" s="119"/>
      <c r="R28" s="107"/>
      <c r="S28" s="107"/>
      <c r="T28" s="107"/>
      <c r="U28" s="107"/>
      <c r="V28" s="107"/>
      <c r="W28" s="107"/>
      <c r="X28" s="125"/>
      <c r="Y28" s="107"/>
      <c r="Z28" s="125"/>
      <c r="AA28" s="123"/>
      <c r="AB28" s="107"/>
      <c r="AC28" s="121"/>
    </row>
    <row r="29" spans="1:29" ht="18.600000000000001" customHeight="1">
      <c r="A29" s="231" t="s">
        <v>372</v>
      </c>
      <c r="B29" s="157">
        <v>14</v>
      </c>
      <c r="C29" s="171" t="str">
        <f>IF(C$17&gt;=1,"0"," ")</f>
        <v xml:space="preserve"> </v>
      </c>
      <c r="D29" s="172" t="str">
        <f t="shared" ref="D29:AC29" si="3">IF(D$17&gt;=1,"0"," ")</f>
        <v xml:space="preserve"> </v>
      </c>
      <c r="E29" s="172" t="str">
        <f t="shared" si="3"/>
        <v xml:space="preserve"> </v>
      </c>
      <c r="F29" s="172" t="str">
        <f t="shared" si="3"/>
        <v xml:space="preserve"> </v>
      </c>
      <c r="G29" s="172" t="str">
        <f t="shared" si="3"/>
        <v xml:space="preserve"> </v>
      </c>
      <c r="H29" s="172" t="str">
        <f t="shared" si="3"/>
        <v xml:space="preserve"> </v>
      </c>
      <c r="I29" s="172" t="str">
        <f t="shared" si="3"/>
        <v xml:space="preserve"> </v>
      </c>
      <c r="J29" s="172" t="str">
        <f t="shared" si="3"/>
        <v xml:space="preserve"> </v>
      </c>
      <c r="K29" s="172" t="str">
        <f t="shared" si="3"/>
        <v xml:space="preserve"> </v>
      </c>
      <c r="L29" s="172" t="str">
        <f t="shared" si="3"/>
        <v xml:space="preserve"> </v>
      </c>
      <c r="M29" s="172" t="str">
        <f t="shared" si="3"/>
        <v xml:space="preserve"> </v>
      </c>
      <c r="N29" s="172" t="str">
        <f t="shared" si="3"/>
        <v xml:space="preserve"> </v>
      </c>
      <c r="O29" s="172" t="str">
        <f t="shared" si="3"/>
        <v xml:space="preserve"> </v>
      </c>
      <c r="P29" s="172" t="str">
        <f t="shared" si="3"/>
        <v xml:space="preserve"> </v>
      </c>
      <c r="Q29" s="172" t="str">
        <f t="shared" si="3"/>
        <v xml:space="preserve"> </v>
      </c>
      <c r="R29" s="172" t="str">
        <f t="shared" si="3"/>
        <v xml:space="preserve"> </v>
      </c>
      <c r="S29" s="172" t="str">
        <f t="shared" si="3"/>
        <v xml:space="preserve"> </v>
      </c>
      <c r="T29" s="172" t="str">
        <f t="shared" si="3"/>
        <v xml:space="preserve"> </v>
      </c>
      <c r="U29" s="172" t="str">
        <f t="shared" si="3"/>
        <v xml:space="preserve"> </v>
      </c>
      <c r="V29" s="172" t="str">
        <f t="shared" si="3"/>
        <v xml:space="preserve"> </v>
      </c>
      <c r="W29" s="172" t="str">
        <f t="shared" si="3"/>
        <v xml:space="preserve"> </v>
      </c>
      <c r="X29" s="172" t="str">
        <f t="shared" si="3"/>
        <v xml:space="preserve"> </v>
      </c>
      <c r="Y29" s="172" t="str">
        <f t="shared" si="3"/>
        <v xml:space="preserve"> </v>
      </c>
      <c r="Z29" s="172" t="str">
        <f t="shared" si="3"/>
        <v xml:space="preserve"> </v>
      </c>
      <c r="AA29" s="172" t="str">
        <f t="shared" si="3"/>
        <v xml:space="preserve"> </v>
      </c>
      <c r="AB29" s="172" t="str">
        <f t="shared" si="3"/>
        <v xml:space="preserve"> </v>
      </c>
      <c r="AC29" s="172" t="str">
        <f t="shared" si="3"/>
        <v xml:space="preserve"> </v>
      </c>
    </row>
    <row r="30" spans="1:29" ht="18.600000000000001" customHeight="1">
      <c r="A30" s="228" t="s">
        <v>373</v>
      </c>
      <c r="B30" s="157">
        <v>15</v>
      </c>
      <c r="C30" s="183" t="str">
        <f>IF(C$17&gt;=1,"0"," ")</f>
        <v xml:space="preserve"> </v>
      </c>
      <c r="D30" s="172" t="str">
        <f t="shared" ref="D30:AB34" si="4">IF(D$17&gt;=1,"0"," ")</f>
        <v xml:space="preserve"> </v>
      </c>
      <c r="E30" s="172" t="str">
        <f t="shared" si="4"/>
        <v xml:space="preserve"> </v>
      </c>
      <c r="F30" s="172" t="str">
        <f t="shared" si="4"/>
        <v xml:space="preserve"> </v>
      </c>
      <c r="G30" s="172" t="str">
        <f t="shared" si="4"/>
        <v xml:space="preserve"> </v>
      </c>
      <c r="H30" s="172" t="str">
        <f t="shared" si="4"/>
        <v xml:space="preserve"> </v>
      </c>
      <c r="I30" s="172" t="str">
        <f t="shared" si="4"/>
        <v xml:space="preserve"> </v>
      </c>
      <c r="J30" s="172" t="str">
        <f t="shared" si="4"/>
        <v xml:space="preserve"> </v>
      </c>
      <c r="K30" s="172" t="str">
        <f t="shared" si="4"/>
        <v xml:space="preserve"> </v>
      </c>
      <c r="L30" s="172" t="str">
        <f t="shared" si="4"/>
        <v xml:space="preserve"> </v>
      </c>
      <c r="M30" s="172" t="str">
        <f t="shared" si="4"/>
        <v xml:space="preserve"> </v>
      </c>
      <c r="N30" s="172" t="str">
        <f t="shared" si="4"/>
        <v xml:space="preserve"> </v>
      </c>
      <c r="O30" s="172" t="str">
        <f t="shared" si="4"/>
        <v xml:space="preserve"> </v>
      </c>
      <c r="P30" s="172" t="str">
        <f t="shared" si="4"/>
        <v xml:space="preserve"> </v>
      </c>
      <c r="Q30" s="172" t="str">
        <f t="shared" si="4"/>
        <v xml:space="preserve"> </v>
      </c>
      <c r="R30" s="172" t="str">
        <f t="shared" si="4"/>
        <v xml:space="preserve"> </v>
      </c>
      <c r="S30" s="172" t="str">
        <f t="shared" si="4"/>
        <v xml:space="preserve"> </v>
      </c>
      <c r="T30" s="172" t="str">
        <f t="shared" si="4"/>
        <v xml:space="preserve"> </v>
      </c>
      <c r="U30" s="172" t="str">
        <f t="shared" si="4"/>
        <v xml:space="preserve"> </v>
      </c>
      <c r="V30" s="172" t="str">
        <f t="shared" si="4"/>
        <v xml:space="preserve"> </v>
      </c>
      <c r="W30" s="172" t="str">
        <f t="shared" si="4"/>
        <v xml:space="preserve"> </v>
      </c>
      <c r="X30" s="172" t="str">
        <f t="shared" si="4"/>
        <v xml:space="preserve"> </v>
      </c>
      <c r="Y30" s="172" t="str">
        <f t="shared" si="4"/>
        <v xml:space="preserve"> </v>
      </c>
      <c r="Z30" s="172" t="str">
        <f t="shared" si="4"/>
        <v xml:space="preserve"> </v>
      </c>
      <c r="AA30" s="172" t="str">
        <f t="shared" si="4"/>
        <v xml:space="preserve"> </v>
      </c>
      <c r="AB30" s="172" t="str">
        <f t="shared" si="4"/>
        <v xml:space="preserve"> </v>
      </c>
      <c r="AC30" s="182" t="str">
        <f>IF(AC$17&gt;=1,"0"," ")</f>
        <v xml:space="preserve"> </v>
      </c>
    </row>
    <row r="31" spans="1:29" ht="18.600000000000001" customHeight="1">
      <c r="A31" s="228" t="s">
        <v>374</v>
      </c>
      <c r="B31" s="157">
        <v>16</v>
      </c>
      <c r="C31" s="172" t="str">
        <f t="shared" ref="C31:R34" si="5">IF(C$17&gt;=1,"0"," ")</f>
        <v xml:space="preserve"> </v>
      </c>
      <c r="D31" s="172" t="str">
        <f t="shared" si="5"/>
        <v xml:space="preserve"> </v>
      </c>
      <c r="E31" s="172" t="str">
        <f t="shared" si="5"/>
        <v xml:space="preserve"> </v>
      </c>
      <c r="F31" s="172" t="str">
        <f t="shared" si="5"/>
        <v xml:space="preserve"> </v>
      </c>
      <c r="G31" s="172" t="str">
        <f t="shared" si="5"/>
        <v xml:space="preserve"> </v>
      </c>
      <c r="H31" s="172" t="str">
        <f t="shared" si="5"/>
        <v xml:space="preserve"> </v>
      </c>
      <c r="I31" s="172" t="str">
        <f t="shared" si="5"/>
        <v xml:space="preserve"> </v>
      </c>
      <c r="J31" s="172" t="str">
        <f t="shared" si="5"/>
        <v xml:space="preserve"> </v>
      </c>
      <c r="K31" s="172" t="str">
        <f t="shared" si="5"/>
        <v xml:space="preserve"> </v>
      </c>
      <c r="L31" s="172" t="str">
        <f t="shared" si="5"/>
        <v xml:space="preserve"> </v>
      </c>
      <c r="M31" s="172" t="str">
        <f t="shared" si="5"/>
        <v xml:space="preserve"> </v>
      </c>
      <c r="N31" s="172" t="str">
        <f t="shared" si="5"/>
        <v xml:space="preserve"> </v>
      </c>
      <c r="O31" s="172" t="str">
        <f t="shared" si="5"/>
        <v xml:space="preserve"> </v>
      </c>
      <c r="P31" s="172" t="str">
        <f t="shared" si="5"/>
        <v xml:space="preserve"> </v>
      </c>
      <c r="Q31" s="172" t="str">
        <f t="shared" si="5"/>
        <v xml:space="preserve"> </v>
      </c>
      <c r="R31" s="172" t="str">
        <f t="shared" si="5"/>
        <v xml:space="preserve"> </v>
      </c>
      <c r="S31" s="172" t="str">
        <f t="shared" si="4"/>
        <v xml:space="preserve"> </v>
      </c>
      <c r="T31" s="172" t="str">
        <f t="shared" si="4"/>
        <v xml:space="preserve"> </v>
      </c>
      <c r="U31" s="172" t="str">
        <f t="shared" si="4"/>
        <v xml:space="preserve"> </v>
      </c>
      <c r="V31" s="172" t="str">
        <f t="shared" si="4"/>
        <v xml:space="preserve"> </v>
      </c>
      <c r="W31" s="172" t="str">
        <f t="shared" si="4"/>
        <v xml:space="preserve"> </v>
      </c>
      <c r="X31" s="172" t="str">
        <f t="shared" si="4"/>
        <v xml:space="preserve"> </v>
      </c>
      <c r="Y31" s="172" t="str">
        <f t="shared" si="4"/>
        <v xml:space="preserve"> </v>
      </c>
      <c r="Z31" s="172" t="str">
        <f t="shared" si="4"/>
        <v xml:space="preserve"> </v>
      </c>
      <c r="AA31" s="172" t="str">
        <f t="shared" si="4"/>
        <v xml:space="preserve"> </v>
      </c>
      <c r="AB31" s="172" t="str">
        <f t="shared" si="4"/>
        <v xml:space="preserve"> </v>
      </c>
      <c r="AC31" s="172" t="str">
        <f>IF(AC$17&gt;=1,"0"," ")</f>
        <v xml:space="preserve"> </v>
      </c>
    </row>
    <row r="32" spans="1:29" ht="18.600000000000001" customHeight="1">
      <c r="A32" s="228" t="s">
        <v>375</v>
      </c>
      <c r="B32" s="157">
        <v>17</v>
      </c>
      <c r="C32" s="172" t="str">
        <f t="shared" si="5"/>
        <v xml:space="preserve"> </v>
      </c>
      <c r="D32" s="172" t="str">
        <f t="shared" si="5"/>
        <v xml:space="preserve"> </v>
      </c>
      <c r="E32" s="172" t="str">
        <f t="shared" si="5"/>
        <v xml:space="preserve"> </v>
      </c>
      <c r="F32" s="172" t="str">
        <f t="shared" si="5"/>
        <v xml:space="preserve"> </v>
      </c>
      <c r="G32" s="172" t="str">
        <f t="shared" si="5"/>
        <v xml:space="preserve"> </v>
      </c>
      <c r="H32" s="172" t="str">
        <f t="shared" si="5"/>
        <v xml:space="preserve"> </v>
      </c>
      <c r="I32" s="172" t="str">
        <f t="shared" si="5"/>
        <v xml:space="preserve"> </v>
      </c>
      <c r="J32" s="172" t="str">
        <f t="shared" si="5"/>
        <v xml:space="preserve"> </v>
      </c>
      <c r="K32" s="172" t="str">
        <f t="shared" si="5"/>
        <v xml:space="preserve"> </v>
      </c>
      <c r="L32" s="172" t="str">
        <f t="shared" si="5"/>
        <v xml:space="preserve"> </v>
      </c>
      <c r="M32" s="172" t="str">
        <f t="shared" si="5"/>
        <v xml:space="preserve"> </v>
      </c>
      <c r="N32" s="172" t="str">
        <f t="shared" si="5"/>
        <v xml:space="preserve"> </v>
      </c>
      <c r="O32" s="172" t="str">
        <f t="shared" si="5"/>
        <v xml:space="preserve"> </v>
      </c>
      <c r="P32" s="172" t="str">
        <f t="shared" si="5"/>
        <v xml:space="preserve"> </v>
      </c>
      <c r="Q32" s="172" t="str">
        <f t="shared" si="5"/>
        <v xml:space="preserve"> </v>
      </c>
      <c r="R32" s="172" t="str">
        <f t="shared" si="5"/>
        <v xml:space="preserve"> </v>
      </c>
      <c r="S32" s="172" t="str">
        <f t="shared" si="4"/>
        <v xml:space="preserve"> </v>
      </c>
      <c r="T32" s="172" t="str">
        <f t="shared" si="4"/>
        <v xml:space="preserve"> </v>
      </c>
      <c r="U32" s="172" t="str">
        <f t="shared" si="4"/>
        <v xml:space="preserve"> </v>
      </c>
      <c r="V32" s="172" t="str">
        <f t="shared" si="4"/>
        <v xml:space="preserve"> </v>
      </c>
      <c r="W32" s="172" t="str">
        <f t="shared" si="4"/>
        <v xml:space="preserve"> </v>
      </c>
      <c r="X32" s="172" t="str">
        <f t="shared" si="4"/>
        <v xml:space="preserve"> </v>
      </c>
      <c r="Y32" s="172" t="str">
        <f t="shared" si="4"/>
        <v xml:space="preserve"> </v>
      </c>
      <c r="Z32" s="172" t="str">
        <f t="shared" si="4"/>
        <v xml:space="preserve"> </v>
      </c>
      <c r="AA32" s="172" t="str">
        <f t="shared" si="4"/>
        <v xml:space="preserve"> </v>
      </c>
      <c r="AB32" s="172" t="str">
        <f t="shared" si="4"/>
        <v xml:space="preserve"> </v>
      </c>
      <c r="AC32" s="172" t="str">
        <f>IF(AC$17&gt;=1,"0"," ")</f>
        <v xml:space="preserve"> </v>
      </c>
    </row>
    <row r="33" spans="1:29" ht="18.600000000000001" customHeight="1">
      <c r="A33" s="228" t="s">
        <v>376</v>
      </c>
      <c r="B33" s="157">
        <v>18</v>
      </c>
      <c r="C33" s="172" t="str">
        <f t="shared" si="5"/>
        <v xml:space="preserve"> </v>
      </c>
      <c r="D33" s="172" t="str">
        <f t="shared" si="5"/>
        <v xml:space="preserve"> </v>
      </c>
      <c r="E33" s="172" t="str">
        <f t="shared" si="5"/>
        <v xml:space="preserve"> </v>
      </c>
      <c r="F33" s="172" t="str">
        <f t="shared" si="5"/>
        <v xml:space="preserve"> </v>
      </c>
      <c r="G33" s="172" t="str">
        <f t="shared" si="5"/>
        <v xml:space="preserve"> </v>
      </c>
      <c r="H33" s="172" t="str">
        <f t="shared" si="5"/>
        <v xml:space="preserve"> </v>
      </c>
      <c r="I33" s="172" t="str">
        <f t="shared" si="5"/>
        <v xml:space="preserve"> </v>
      </c>
      <c r="J33" s="172" t="str">
        <f t="shared" si="5"/>
        <v xml:space="preserve"> </v>
      </c>
      <c r="K33" s="172" t="str">
        <f t="shared" si="5"/>
        <v xml:space="preserve"> </v>
      </c>
      <c r="L33" s="172" t="str">
        <f t="shared" si="5"/>
        <v xml:space="preserve"> </v>
      </c>
      <c r="M33" s="172" t="str">
        <f t="shared" si="5"/>
        <v xml:space="preserve"> </v>
      </c>
      <c r="N33" s="172" t="str">
        <f t="shared" si="5"/>
        <v xml:space="preserve"> </v>
      </c>
      <c r="O33" s="172" t="str">
        <f t="shared" si="5"/>
        <v xml:space="preserve"> </v>
      </c>
      <c r="P33" s="172" t="str">
        <f t="shared" si="5"/>
        <v xml:space="preserve"> </v>
      </c>
      <c r="Q33" s="172" t="str">
        <f t="shared" si="5"/>
        <v xml:space="preserve"> </v>
      </c>
      <c r="R33" s="172" t="str">
        <f t="shared" si="5"/>
        <v xml:space="preserve"> </v>
      </c>
      <c r="S33" s="172" t="str">
        <f t="shared" si="4"/>
        <v xml:space="preserve"> </v>
      </c>
      <c r="T33" s="172" t="str">
        <f t="shared" si="4"/>
        <v xml:space="preserve"> </v>
      </c>
      <c r="U33" s="172" t="str">
        <f t="shared" si="4"/>
        <v xml:space="preserve"> </v>
      </c>
      <c r="V33" s="172" t="str">
        <f t="shared" si="4"/>
        <v xml:space="preserve"> </v>
      </c>
      <c r="W33" s="172" t="str">
        <f t="shared" si="4"/>
        <v xml:space="preserve"> </v>
      </c>
      <c r="X33" s="172" t="str">
        <f t="shared" si="4"/>
        <v xml:space="preserve"> </v>
      </c>
      <c r="Y33" s="172" t="str">
        <f t="shared" si="4"/>
        <v xml:space="preserve"> </v>
      </c>
      <c r="Z33" s="172" t="str">
        <f t="shared" si="4"/>
        <v xml:space="preserve"> </v>
      </c>
      <c r="AA33" s="172" t="str">
        <f t="shared" si="4"/>
        <v xml:space="preserve"> </v>
      </c>
      <c r="AB33" s="172" t="str">
        <f t="shared" si="4"/>
        <v xml:space="preserve"> </v>
      </c>
      <c r="AC33" s="172" t="str">
        <f>IF(AC$17&gt;=1,"0"," ")</f>
        <v xml:space="preserve"> </v>
      </c>
    </row>
    <row r="34" spans="1:29" ht="18.600000000000001" customHeight="1">
      <c r="A34" s="228" t="s">
        <v>377</v>
      </c>
      <c r="B34" s="157">
        <v>19</v>
      </c>
      <c r="C34" s="172" t="str">
        <f t="shared" si="5"/>
        <v xml:space="preserve"> </v>
      </c>
      <c r="D34" s="172" t="str">
        <f t="shared" si="5"/>
        <v xml:space="preserve"> </v>
      </c>
      <c r="E34" s="172" t="str">
        <f t="shared" si="5"/>
        <v xml:space="preserve"> </v>
      </c>
      <c r="F34" s="172" t="str">
        <f t="shared" si="5"/>
        <v xml:space="preserve"> </v>
      </c>
      <c r="G34" s="172" t="str">
        <f t="shared" si="5"/>
        <v xml:space="preserve"> </v>
      </c>
      <c r="H34" s="172" t="str">
        <f t="shared" si="5"/>
        <v xml:space="preserve"> </v>
      </c>
      <c r="I34" s="172" t="str">
        <f t="shared" si="5"/>
        <v xml:space="preserve"> </v>
      </c>
      <c r="J34" s="172" t="str">
        <f t="shared" si="5"/>
        <v xml:space="preserve"> </v>
      </c>
      <c r="K34" s="172" t="str">
        <f t="shared" si="5"/>
        <v xml:space="preserve"> </v>
      </c>
      <c r="L34" s="172" t="str">
        <f t="shared" si="5"/>
        <v xml:space="preserve"> </v>
      </c>
      <c r="M34" s="172" t="str">
        <f t="shared" si="5"/>
        <v xml:space="preserve"> </v>
      </c>
      <c r="N34" s="172" t="str">
        <f t="shared" si="5"/>
        <v xml:space="preserve"> </v>
      </c>
      <c r="O34" s="172" t="str">
        <f t="shared" si="5"/>
        <v xml:space="preserve"> </v>
      </c>
      <c r="P34" s="172" t="str">
        <f t="shared" si="5"/>
        <v xml:space="preserve"> </v>
      </c>
      <c r="Q34" s="172" t="str">
        <f t="shared" si="5"/>
        <v xml:space="preserve"> </v>
      </c>
      <c r="R34" s="172" t="str">
        <f t="shared" si="5"/>
        <v xml:space="preserve"> </v>
      </c>
      <c r="S34" s="172" t="str">
        <f t="shared" si="4"/>
        <v xml:space="preserve"> </v>
      </c>
      <c r="T34" s="172" t="str">
        <f t="shared" si="4"/>
        <v xml:space="preserve"> </v>
      </c>
      <c r="U34" s="172" t="str">
        <f t="shared" si="4"/>
        <v xml:space="preserve"> </v>
      </c>
      <c r="V34" s="172" t="str">
        <f t="shared" si="4"/>
        <v xml:space="preserve"> </v>
      </c>
      <c r="W34" s="172" t="str">
        <f t="shared" si="4"/>
        <v xml:space="preserve"> </v>
      </c>
      <c r="X34" s="172" t="str">
        <f t="shared" si="4"/>
        <v xml:space="preserve"> </v>
      </c>
      <c r="Y34" s="172" t="str">
        <f t="shared" si="4"/>
        <v xml:space="preserve"> </v>
      </c>
      <c r="Z34" s="172" t="str">
        <f t="shared" si="4"/>
        <v xml:space="preserve"> </v>
      </c>
      <c r="AA34" s="172" t="str">
        <f t="shared" si="4"/>
        <v xml:space="preserve"> </v>
      </c>
      <c r="AB34" s="172" t="str">
        <f t="shared" si="4"/>
        <v xml:space="preserve"> </v>
      </c>
      <c r="AC34" s="172" t="str">
        <f t="shared" ref="AC34" si="6">IF(AC$17&gt;=1,"0"," ")</f>
        <v xml:space="preserve"> </v>
      </c>
    </row>
    <row r="35" spans="1:29" ht="18.600000000000001" customHeight="1">
      <c r="A35" s="228" t="s">
        <v>378</v>
      </c>
      <c r="B35" s="157">
        <v>20</v>
      </c>
      <c r="C35" s="173" t="str">
        <f>IF(C$17&gt;=1,"Al"," ")</f>
        <v xml:space="preserve"> </v>
      </c>
      <c r="D35" s="174" t="str">
        <f t="shared" ref="D35:AC35" si="7">IF(D$17&gt;=1,"Al"," ")</f>
        <v xml:space="preserve"> </v>
      </c>
      <c r="E35" s="174" t="str">
        <f t="shared" si="7"/>
        <v xml:space="preserve"> </v>
      </c>
      <c r="F35" s="174" t="str">
        <f t="shared" si="7"/>
        <v xml:space="preserve"> </v>
      </c>
      <c r="G35" s="174" t="str">
        <f t="shared" si="7"/>
        <v xml:space="preserve"> </v>
      </c>
      <c r="H35" s="174" t="str">
        <f t="shared" si="7"/>
        <v xml:space="preserve"> </v>
      </c>
      <c r="I35" s="174" t="str">
        <f t="shared" si="7"/>
        <v xml:space="preserve"> </v>
      </c>
      <c r="J35" s="174" t="str">
        <f t="shared" si="7"/>
        <v xml:space="preserve"> </v>
      </c>
      <c r="K35" s="174" t="str">
        <f t="shared" si="7"/>
        <v xml:space="preserve"> </v>
      </c>
      <c r="L35" s="174" t="str">
        <f t="shared" si="7"/>
        <v xml:space="preserve"> </v>
      </c>
      <c r="M35" s="174" t="str">
        <f t="shared" si="7"/>
        <v xml:space="preserve"> </v>
      </c>
      <c r="N35" s="174" t="str">
        <f t="shared" si="7"/>
        <v xml:space="preserve"> </v>
      </c>
      <c r="O35" s="174" t="str">
        <f t="shared" si="7"/>
        <v xml:space="preserve"> </v>
      </c>
      <c r="P35" s="174" t="str">
        <f t="shared" si="7"/>
        <v xml:space="preserve"> </v>
      </c>
      <c r="Q35" s="174" t="str">
        <f t="shared" si="7"/>
        <v xml:space="preserve"> </v>
      </c>
      <c r="R35" s="174" t="str">
        <f t="shared" si="7"/>
        <v xml:space="preserve"> </v>
      </c>
      <c r="S35" s="174" t="str">
        <f t="shared" si="7"/>
        <v xml:space="preserve"> </v>
      </c>
      <c r="T35" s="174" t="str">
        <f t="shared" si="7"/>
        <v xml:space="preserve"> </v>
      </c>
      <c r="U35" s="174" t="str">
        <f t="shared" si="7"/>
        <v xml:space="preserve"> </v>
      </c>
      <c r="V35" s="174" t="str">
        <f t="shared" si="7"/>
        <v xml:space="preserve"> </v>
      </c>
      <c r="W35" s="174" t="str">
        <f t="shared" si="7"/>
        <v xml:space="preserve"> </v>
      </c>
      <c r="X35" s="174" t="str">
        <f t="shared" si="7"/>
        <v xml:space="preserve"> </v>
      </c>
      <c r="Y35" s="174" t="str">
        <f t="shared" si="7"/>
        <v xml:space="preserve"> </v>
      </c>
      <c r="Z35" s="174" t="str">
        <f t="shared" si="7"/>
        <v xml:space="preserve"> </v>
      </c>
      <c r="AA35" s="174" t="str">
        <f t="shared" si="7"/>
        <v xml:space="preserve"> </v>
      </c>
      <c r="AB35" s="174" t="str">
        <f t="shared" si="7"/>
        <v xml:space="preserve"> </v>
      </c>
      <c r="AC35" s="184" t="str">
        <f t="shared" si="7"/>
        <v xml:space="preserve"> </v>
      </c>
    </row>
    <row r="36" spans="1:29" ht="18.600000000000001" customHeight="1">
      <c r="A36" s="228" t="s">
        <v>379</v>
      </c>
      <c r="B36" s="157">
        <v>21</v>
      </c>
      <c r="C36" s="171" t="str">
        <f>IF(C$17&gt;=1,"0"," ")</f>
        <v xml:space="preserve"> </v>
      </c>
      <c r="D36" s="172" t="str">
        <f t="shared" ref="D36:AC37" si="8">IF(D$17&gt;=1,"0"," ")</f>
        <v xml:space="preserve"> </v>
      </c>
      <c r="E36" s="172" t="str">
        <f t="shared" si="8"/>
        <v xml:space="preserve"> </v>
      </c>
      <c r="F36" s="172" t="str">
        <f t="shared" si="8"/>
        <v xml:space="preserve"> </v>
      </c>
      <c r="G36" s="172" t="str">
        <f t="shared" si="8"/>
        <v xml:space="preserve"> </v>
      </c>
      <c r="H36" s="172" t="str">
        <f t="shared" si="8"/>
        <v xml:space="preserve"> </v>
      </c>
      <c r="I36" s="172" t="str">
        <f t="shared" si="8"/>
        <v xml:space="preserve"> </v>
      </c>
      <c r="J36" s="172" t="str">
        <f t="shared" si="8"/>
        <v xml:space="preserve"> </v>
      </c>
      <c r="K36" s="172" t="str">
        <f t="shared" si="8"/>
        <v xml:space="preserve"> </v>
      </c>
      <c r="L36" s="172" t="str">
        <f t="shared" si="8"/>
        <v xml:space="preserve"> </v>
      </c>
      <c r="M36" s="172" t="str">
        <f t="shared" si="8"/>
        <v xml:space="preserve"> </v>
      </c>
      <c r="N36" s="172" t="str">
        <f t="shared" si="8"/>
        <v xml:space="preserve"> </v>
      </c>
      <c r="O36" s="172" t="str">
        <f t="shared" si="8"/>
        <v xml:space="preserve"> </v>
      </c>
      <c r="P36" s="172" t="str">
        <f t="shared" si="8"/>
        <v xml:space="preserve"> </v>
      </c>
      <c r="Q36" s="172" t="str">
        <f t="shared" si="8"/>
        <v xml:space="preserve"> </v>
      </c>
      <c r="R36" s="172" t="str">
        <f t="shared" si="8"/>
        <v xml:space="preserve"> </v>
      </c>
      <c r="S36" s="172" t="str">
        <f t="shared" si="8"/>
        <v xml:space="preserve"> </v>
      </c>
      <c r="T36" s="172" t="str">
        <f t="shared" si="8"/>
        <v xml:space="preserve"> </v>
      </c>
      <c r="U36" s="172" t="str">
        <f t="shared" si="8"/>
        <v xml:space="preserve"> </v>
      </c>
      <c r="V36" s="172" t="str">
        <f t="shared" si="8"/>
        <v xml:space="preserve"> </v>
      </c>
      <c r="W36" s="172" t="str">
        <f t="shared" si="8"/>
        <v xml:space="preserve"> </v>
      </c>
      <c r="X36" s="172" t="str">
        <f t="shared" si="8"/>
        <v xml:space="preserve"> </v>
      </c>
      <c r="Y36" s="172" t="str">
        <f t="shared" si="8"/>
        <v xml:space="preserve"> </v>
      </c>
      <c r="Z36" s="172" t="str">
        <f t="shared" si="8"/>
        <v xml:space="preserve"> </v>
      </c>
      <c r="AA36" s="172" t="str">
        <f t="shared" si="8"/>
        <v xml:space="preserve"> </v>
      </c>
      <c r="AB36" s="172" t="str">
        <f t="shared" si="8"/>
        <v xml:space="preserve"> </v>
      </c>
      <c r="AC36" s="182" t="str">
        <f t="shared" si="8"/>
        <v xml:space="preserve"> </v>
      </c>
    </row>
    <row r="37" spans="1:29" s="4" customFormat="1" ht="18.600000000000001" customHeight="1">
      <c r="A37" s="228" t="s">
        <v>380</v>
      </c>
      <c r="B37" s="157">
        <v>22</v>
      </c>
      <c r="C37" s="171" t="str">
        <f>IF(C$17&gt;=1,"0"," ")</f>
        <v xml:space="preserve"> </v>
      </c>
      <c r="D37" s="172" t="str">
        <f t="shared" si="8"/>
        <v xml:space="preserve"> </v>
      </c>
      <c r="E37" s="172" t="str">
        <f t="shared" si="8"/>
        <v xml:space="preserve"> </v>
      </c>
      <c r="F37" s="172" t="str">
        <f t="shared" si="8"/>
        <v xml:space="preserve"> </v>
      </c>
      <c r="G37" s="172" t="str">
        <f t="shared" si="8"/>
        <v xml:space="preserve"> </v>
      </c>
      <c r="H37" s="172" t="str">
        <f t="shared" si="8"/>
        <v xml:space="preserve"> </v>
      </c>
      <c r="I37" s="172" t="str">
        <f t="shared" si="8"/>
        <v xml:space="preserve"> </v>
      </c>
      <c r="J37" s="172" t="str">
        <f t="shared" si="8"/>
        <v xml:space="preserve"> </v>
      </c>
      <c r="K37" s="172" t="str">
        <f t="shared" si="8"/>
        <v xml:space="preserve"> </v>
      </c>
      <c r="L37" s="172" t="str">
        <f t="shared" si="8"/>
        <v xml:space="preserve"> </v>
      </c>
      <c r="M37" s="172" t="str">
        <f t="shared" si="8"/>
        <v xml:space="preserve"> </v>
      </c>
      <c r="N37" s="172" t="str">
        <f t="shared" si="8"/>
        <v xml:space="preserve"> </v>
      </c>
      <c r="O37" s="172" t="str">
        <f t="shared" si="8"/>
        <v xml:space="preserve"> </v>
      </c>
      <c r="P37" s="172" t="str">
        <f t="shared" si="8"/>
        <v xml:space="preserve"> </v>
      </c>
      <c r="Q37" s="172" t="str">
        <f t="shared" si="8"/>
        <v xml:space="preserve"> </v>
      </c>
      <c r="R37" s="172" t="str">
        <f t="shared" si="8"/>
        <v xml:space="preserve"> </v>
      </c>
      <c r="S37" s="172" t="str">
        <f t="shared" si="8"/>
        <v xml:space="preserve"> </v>
      </c>
      <c r="T37" s="172" t="str">
        <f t="shared" si="8"/>
        <v xml:space="preserve"> </v>
      </c>
      <c r="U37" s="172" t="str">
        <f t="shared" si="8"/>
        <v xml:space="preserve"> </v>
      </c>
      <c r="V37" s="172" t="str">
        <f t="shared" si="8"/>
        <v xml:space="preserve"> </v>
      </c>
      <c r="W37" s="172" t="str">
        <f t="shared" si="8"/>
        <v xml:space="preserve"> </v>
      </c>
      <c r="X37" s="172" t="str">
        <f t="shared" si="8"/>
        <v xml:space="preserve"> </v>
      </c>
      <c r="Y37" s="172" t="str">
        <f t="shared" si="8"/>
        <v xml:space="preserve"> </v>
      </c>
      <c r="Z37" s="172" t="str">
        <f t="shared" si="8"/>
        <v xml:space="preserve"> </v>
      </c>
      <c r="AA37" s="172" t="str">
        <f t="shared" si="8"/>
        <v xml:space="preserve"> </v>
      </c>
      <c r="AB37" s="172" t="str">
        <f t="shared" si="8"/>
        <v xml:space="preserve"> </v>
      </c>
      <c r="AC37" s="182" t="str">
        <f t="shared" si="8"/>
        <v xml:space="preserve"> </v>
      </c>
    </row>
    <row r="38" spans="1:29" s="4" customFormat="1" ht="18.600000000000001" customHeight="1">
      <c r="A38" s="228" t="s">
        <v>381</v>
      </c>
      <c r="B38" s="157">
        <v>23</v>
      </c>
      <c r="C38" s="105"/>
      <c r="D38" s="103"/>
      <c r="E38" s="103"/>
      <c r="F38" s="103"/>
      <c r="G38" s="103"/>
      <c r="H38" s="103"/>
      <c r="I38" s="104"/>
      <c r="J38" s="105"/>
      <c r="K38" s="103"/>
      <c r="L38" s="103"/>
      <c r="M38" s="103"/>
      <c r="N38" s="103"/>
      <c r="O38" s="103"/>
      <c r="P38" s="103"/>
      <c r="Q38" s="120"/>
      <c r="R38" s="103"/>
      <c r="S38" s="103"/>
      <c r="T38" s="103"/>
      <c r="U38" s="103"/>
      <c r="V38" s="103"/>
      <c r="W38" s="103"/>
      <c r="X38" s="126"/>
      <c r="Y38" s="103"/>
      <c r="Z38" s="126"/>
      <c r="AA38" s="124"/>
      <c r="AB38" s="103"/>
      <c r="AC38" s="122"/>
    </row>
    <row r="39" spans="1:29" s="4" customFormat="1" ht="18.600000000000001" customHeight="1">
      <c r="A39" s="227" t="s">
        <v>382</v>
      </c>
      <c r="B39" s="157">
        <v>24</v>
      </c>
      <c r="C39" s="105"/>
      <c r="D39" s="103"/>
      <c r="E39" s="103"/>
      <c r="F39" s="103"/>
      <c r="G39" s="103"/>
      <c r="H39" s="103"/>
      <c r="I39" s="104"/>
      <c r="J39" s="105"/>
      <c r="K39" s="103"/>
      <c r="L39" s="103"/>
      <c r="M39" s="103"/>
      <c r="N39" s="103"/>
      <c r="O39" s="103"/>
      <c r="P39" s="103"/>
      <c r="Q39" s="120"/>
      <c r="R39" s="103"/>
      <c r="S39" s="103"/>
      <c r="T39" s="103"/>
      <c r="U39" s="103"/>
      <c r="V39" s="103"/>
      <c r="W39" s="103"/>
      <c r="X39" s="126"/>
      <c r="Y39" s="103"/>
      <c r="Z39" s="126"/>
      <c r="AA39" s="124"/>
      <c r="AB39" s="103"/>
      <c r="AC39" s="122"/>
    </row>
    <row r="40" spans="1:29" s="4" customFormat="1" ht="18.600000000000001" customHeight="1">
      <c r="A40" s="232" t="s">
        <v>383</v>
      </c>
      <c r="B40" s="157">
        <v>25</v>
      </c>
      <c r="C40" s="105"/>
      <c r="D40" s="103"/>
      <c r="E40" s="103"/>
      <c r="F40" s="103"/>
      <c r="G40" s="103"/>
      <c r="H40" s="103"/>
      <c r="I40" s="104"/>
      <c r="J40" s="105"/>
      <c r="K40" s="103"/>
      <c r="L40" s="103"/>
      <c r="M40" s="103"/>
      <c r="N40" s="103"/>
      <c r="O40" s="103"/>
      <c r="P40" s="103"/>
      <c r="Q40" s="120"/>
      <c r="R40" s="103"/>
      <c r="S40" s="103"/>
      <c r="T40" s="103"/>
      <c r="U40" s="103"/>
      <c r="V40" s="103"/>
      <c r="W40" s="103"/>
      <c r="X40" s="126"/>
      <c r="Y40" s="103"/>
      <c r="Z40" s="126"/>
      <c r="AA40" s="124"/>
      <c r="AB40" s="103"/>
      <c r="AC40" s="122"/>
    </row>
    <row r="41" spans="1:29" s="4" customFormat="1" ht="18.600000000000001" customHeight="1">
      <c r="A41" s="232" t="s">
        <v>384</v>
      </c>
      <c r="B41" s="157">
        <v>26</v>
      </c>
      <c r="C41" s="105"/>
      <c r="D41" s="103"/>
      <c r="E41" s="103"/>
      <c r="F41" s="103"/>
      <c r="G41" s="103"/>
      <c r="H41" s="103"/>
      <c r="I41" s="104"/>
      <c r="J41" s="105"/>
      <c r="K41" s="103"/>
      <c r="L41" s="103"/>
      <c r="M41" s="103"/>
      <c r="N41" s="103"/>
      <c r="O41" s="103"/>
      <c r="P41" s="103"/>
      <c r="Q41" s="120"/>
      <c r="R41" s="103"/>
      <c r="S41" s="103"/>
      <c r="T41" s="103"/>
      <c r="U41" s="103"/>
      <c r="V41" s="103"/>
      <c r="W41" s="103"/>
      <c r="X41" s="126"/>
      <c r="Y41" s="103"/>
      <c r="Z41" s="126"/>
      <c r="AA41" s="124"/>
      <c r="AB41" s="103"/>
      <c r="AC41" s="122"/>
    </row>
    <row r="42" spans="1:29" s="4" customFormat="1" ht="18.600000000000001" customHeight="1">
      <c r="A42" s="232" t="s">
        <v>385</v>
      </c>
      <c r="B42" s="157">
        <v>27</v>
      </c>
      <c r="C42" s="105"/>
      <c r="D42" s="103"/>
      <c r="E42" s="103"/>
      <c r="F42" s="103"/>
      <c r="G42" s="103"/>
      <c r="H42" s="103"/>
      <c r="I42" s="104"/>
      <c r="J42" s="105"/>
      <c r="K42" s="103"/>
      <c r="L42" s="103"/>
      <c r="M42" s="103"/>
      <c r="N42" s="103"/>
      <c r="O42" s="103"/>
      <c r="P42" s="103"/>
      <c r="Q42" s="120"/>
      <c r="R42" s="103"/>
      <c r="S42" s="103"/>
      <c r="T42" s="103"/>
      <c r="U42" s="103"/>
      <c r="V42" s="103"/>
      <c r="W42" s="103"/>
      <c r="X42" s="126"/>
      <c r="Y42" s="103"/>
      <c r="Z42" s="126"/>
      <c r="AA42" s="124"/>
      <c r="AB42" s="103"/>
      <c r="AC42" s="122"/>
    </row>
    <row r="43" spans="1:29" s="4" customFormat="1" ht="18.600000000000001" customHeight="1">
      <c r="A43" s="232" t="s">
        <v>386</v>
      </c>
      <c r="B43" s="157">
        <v>28</v>
      </c>
      <c r="C43" s="105"/>
      <c r="D43" s="103"/>
      <c r="E43" s="103"/>
      <c r="F43" s="103"/>
      <c r="G43" s="103"/>
      <c r="H43" s="103"/>
      <c r="I43" s="104"/>
      <c r="J43" s="105"/>
      <c r="K43" s="103"/>
      <c r="L43" s="103"/>
      <c r="M43" s="103"/>
      <c r="N43" s="103"/>
      <c r="O43" s="103"/>
      <c r="P43" s="103"/>
      <c r="Q43" s="120"/>
      <c r="R43" s="103"/>
      <c r="S43" s="103"/>
      <c r="T43" s="103"/>
      <c r="U43" s="103"/>
      <c r="V43" s="103"/>
      <c r="W43" s="103"/>
      <c r="X43" s="126"/>
      <c r="Y43" s="103"/>
      <c r="Z43" s="126"/>
      <c r="AA43" s="124"/>
      <c r="AB43" s="103"/>
      <c r="AC43" s="122"/>
    </row>
    <row r="44" spans="1:29" s="4" customFormat="1" ht="18.600000000000001" customHeight="1">
      <c r="A44" s="232" t="s">
        <v>387</v>
      </c>
      <c r="B44" s="157">
        <v>29</v>
      </c>
      <c r="C44" s="105"/>
      <c r="D44" s="103"/>
      <c r="E44" s="103"/>
      <c r="F44" s="103"/>
      <c r="G44" s="103"/>
      <c r="H44" s="103"/>
      <c r="I44" s="104"/>
      <c r="J44" s="105"/>
      <c r="K44" s="103"/>
      <c r="L44" s="103"/>
      <c r="M44" s="103"/>
      <c r="N44" s="103"/>
      <c r="O44" s="103"/>
      <c r="P44" s="103"/>
      <c r="Q44" s="120"/>
      <c r="R44" s="103"/>
      <c r="S44" s="103"/>
      <c r="T44" s="103"/>
      <c r="U44" s="103"/>
      <c r="V44" s="103"/>
      <c r="W44" s="103"/>
      <c r="X44" s="126"/>
      <c r="Y44" s="103"/>
      <c r="Z44" s="126"/>
      <c r="AA44" s="124"/>
      <c r="AB44" s="103"/>
      <c r="AC44" s="122"/>
    </row>
    <row r="45" spans="1:29" s="4" customFormat="1" ht="18.600000000000001" customHeight="1">
      <c r="A45" s="232" t="s">
        <v>388</v>
      </c>
      <c r="B45" s="157">
        <v>30</v>
      </c>
      <c r="C45" s="105"/>
      <c r="D45" s="103"/>
      <c r="E45" s="103"/>
      <c r="F45" s="103"/>
      <c r="G45" s="103"/>
      <c r="H45" s="103"/>
      <c r="I45" s="104"/>
      <c r="J45" s="105"/>
      <c r="K45" s="103"/>
      <c r="L45" s="103"/>
      <c r="M45" s="103"/>
      <c r="N45" s="103"/>
      <c r="O45" s="103"/>
      <c r="P45" s="103"/>
      <c r="Q45" s="120"/>
      <c r="R45" s="103"/>
      <c r="S45" s="103"/>
      <c r="T45" s="103"/>
      <c r="U45" s="103"/>
      <c r="V45" s="103"/>
      <c r="W45" s="103"/>
      <c r="X45" s="126"/>
      <c r="Y45" s="103"/>
      <c r="Z45" s="126"/>
      <c r="AA45" s="124"/>
      <c r="AB45" s="103"/>
      <c r="AC45" s="122"/>
    </row>
    <row r="46" spans="1:29" s="4" customFormat="1" ht="18.600000000000001" customHeight="1">
      <c r="A46" s="232" t="s">
        <v>389</v>
      </c>
      <c r="B46" s="157">
        <v>31</v>
      </c>
      <c r="C46" s="105"/>
      <c r="D46" s="103"/>
      <c r="E46" s="103"/>
      <c r="F46" s="103"/>
      <c r="G46" s="103"/>
      <c r="H46" s="103"/>
      <c r="I46" s="104"/>
      <c r="J46" s="105"/>
      <c r="K46" s="103"/>
      <c r="L46" s="103"/>
      <c r="M46" s="103"/>
      <c r="N46" s="103"/>
      <c r="O46" s="103"/>
      <c r="P46" s="103"/>
      <c r="Q46" s="120"/>
      <c r="R46" s="103"/>
      <c r="S46" s="103"/>
      <c r="T46" s="103"/>
      <c r="U46" s="103"/>
      <c r="V46" s="103"/>
      <c r="W46" s="103"/>
      <c r="X46" s="126"/>
      <c r="Y46" s="103"/>
      <c r="Z46" s="126"/>
      <c r="AA46" s="124"/>
      <c r="AB46" s="103"/>
      <c r="AC46" s="122"/>
    </row>
    <row r="47" spans="1:29" ht="18.600000000000001" customHeight="1">
      <c r="A47" s="232" t="s">
        <v>390</v>
      </c>
      <c r="B47" s="157">
        <v>32</v>
      </c>
      <c r="C47" s="105"/>
      <c r="D47" s="103"/>
      <c r="E47" s="103"/>
      <c r="F47" s="103"/>
      <c r="G47" s="103"/>
      <c r="H47" s="103"/>
      <c r="I47" s="104"/>
      <c r="J47" s="105"/>
      <c r="K47" s="103"/>
      <c r="L47" s="103"/>
      <c r="M47" s="103"/>
      <c r="N47" s="103"/>
      <c r="O47" s="103"/>
      <c r="P47" s="103"/>
      <c r="Q47" s="120"/>
      <c r="R47" s="103"/>
      <c r="S47" s="103"/>
      <c r="T47" s="103"/>
      <c r="U47" s="103"/>
      <c r="V47" s="103"/>
      <c r="W47" s="103"/>
      <c r="X47" s="126"/>
      <c r="Y47" s="103"/>
      <c r="Z47" s="126"/>
      <c r="AA47" s="124"/>
      <c r="AB47" s="103"/>
      <c r="AC47" s="122"/>
    </row>
    <row r="48" spans="1:29" s="14" customFormat="1" ht="18.600000000000001" customHeight="1">
      <c r="A48" s="232" t="s">
        <v>391</v>
      </c>
      <c r="B48" s="157">
        <v>33</v>
      </c>
      <c r="C48" s="105"/>
      <c r="D48" s="103"/>
      <c r="E48" s="103"/>
      <c r="F48" s="103"/>
      <c r="G48" s="103"/>
      <c r="H48" s="103"/>
      <c r="I48" s="104"/>
      <c r="J48" s="105"/>
      <c r="K48" s="103"/>
      <c r="L48" s="103"/>
      <c r="M48" s="103"/>
      <c r="N48" s="103"/>
      <c r="O48" s="103"/>
      <c r="P48" s="103"/>
      <c r="Q48" s="120"/>
      <c r="R48" s="103"/>
      <c r="S48" s="103"/>
      <c r="T48" s="103"/>
      <c r="U48" s="103"/>
      <c r="V48" s="103"/>
      <c r="W48" s="103"/>
      <c r="X48" s="126"/>
      <c r="Y48" s="103"/>
      <c r="Z48" s="126"/>
      <c r="AA48" s="124"/>
      <c r="AB48" s="103"/>
      <c r="AC48" s="122"/>
    </row>
    <row r="49" spans="1:29" s="4" customFormat="1" ht="18.600000000000001" customHeight="1">
      <c r="A49" s="232" t="s">
        <v>392</v>
      </c>
      <c r="B49" s="157">
        <v>34</v>
      </c>
      <c r="C49" s="105"/>
      <c r="D49" s="103"/>
      <c r="E49" s="103"/>
      <c r="F49" s="103"/>
      <c r="G49" s="103"/>
      <c r="H49" s="103"/>
      <c r="I49" s="104"/>
      <c r="J49" s="105"/>
      <c r="K49" s="103"/>
      <c r="L49" s="103"/>
      <c r="M49" s="103"/>
      <c r="N49" s="103"/>
      <c r="O49" s="103"/>
      <c r="P49" s="103"/>
      <c r="Q49" s="120"/>
      <c r="R49" s="103"/>
      <c r="S49" s="103"/>
      <c r="T49" s="103"/>
      <c r="U49" s="103"/>
      <c r="V49" s="103"/>
      <c r="W49" s="103"/>
      <c r="X49" s="126"/>
      <c r="Y49" s="103"/>
      <c r="Z49" s="126"/>
      <c r="AA49" s="124"/>
      <c r="AB49" s="103"/>
      <c r="AC49" s="122"/>
    </row>
    <row r="50" spans="1:29" ht="18.600000000000001" customHeight="1">
      <c r="A50" s="78" t="s">
        <v>393</v>
      </c>
      <c r="B50" s="157">
        <v>35</v>
      </c>
      <c r="C50" s="152"/>
      <c r="D50" s="150"/>
      <c r="E50" s="150"/>
      <c r="F50" s="150"/>
      <c r="G50" s="150"/>
      <c r="H50" s="150"/>
      <c r="I50" s="153"/>
      <c r="J50" s="152"/>
      <c r="K50" s="150"/>
      <c r="L50" s="150"/>
      <c r="M50" s="150"/>
      <c r="N50" s="150"/>
      <c r="O50" s="150"/>
      <c r="P50" s="150"/>
      <c r="Q50" s="154"/>
      <c r="R50" s="150"/>
      <c r="S50" s="150"/>
      <c r="T50" s="150"/>
      <c r="U50" s="150"/>
      <c r="V50" s="150"/>
      <c r="W50" s="150"/>
      <c r="X50" s="149"/>
      <c r="Y50" s="150"/>
      <c r="Z50" s="149"/>
      <c r="AA50" s="151"/>
      <c r="AB50" s="150"/>
      <c r="AC50" s="148"/>
    </row>
    <row r="51" spans="1:29" ht="18.600000000000001" customHeight="1">
      <c r="A51" s="232" t="s">
        <v>394</v>
      </c>
      <c r="B51" s="157">
        <v>36</v>
      </c>
      <c r="C51" s="185" t="str">
        <f>IF(C$17&gt;=1,"0"," ")</f>
        <v xml:space="preserve"> </v>
      </c>
      <c r="D51" s="174" t="str">
        <f t="shared" ref="D51:AC53" si="9">IF(D$17&gt;=1,"0"," ")</f>
        <v xml:space="preserve"> </v>
      </c>
      <c r="E51" s="174" t="str">
        <f t="shared" si="9"/>
        <v xml:space="preserve"> </v>
      </c>
      <c r="F51" s="174" t="str">
        <f t="shared" si="9"/>
        <v xml:space="preserve"> </v>
      </c>
      <c r="G51" s="174" t="str">
        <f t="shared" si="9"/>
        <v xml:space="preserve"> </v>
      </c>
      <c r="H51" s="174" t="str">
        <f t="shared" si="9"/>
        <v xml:space="preserve"> </v>
      </c>
      <c r="I51" s="174" t="str">
        <f t="shared" si="9"/>
        <v xml:space="preserve"> </v>
      </c>
      <c r="J51" s="174" t="str">
        <f t="shared" si="9"/>
        <v xml:space="preserve"> </v>
      </c>
      <c r="K51" s="174" t="str">
        <f t="shared" si="9"/>
        <v xml:space="preserve"> </v>
      </c>
      <c r="L51" s="174" t="str">
        <f t="shared" si="9"/>
        <v xml:space="preserve"> </v>
      </c>
      <c r="M51" s="174" t="str">
        <f t="shared" si="9"/>
        <v xml:space="preserve"> </v>
      </c>
      <c r="N51" s="174" t="str">
        <f t="shared" si="9"/>
        <v xml:space="preserve"> </v>
      </c>
      <c r="O51" s="174" t="str">
        <f t="shared" si="9"/>
        <v xml:space="preserve"> </v>
      </c>
      <c r="P51" s="174" t="str">
        <f t="shared" si="9"/>
        <v xml:space="preserve"> </v>
      </c>
      <c r="Q51" s="174" t="str">
        <f t="shared" si="9"/>
        <v xml:space="preserve"> </v>
      </c>
      <c r="R51" s="174" t="str">
        <f t="shared" si="9"/>
        <v xml:space="preserve"> </v>
      </c>
      <c r="S51" s="174" t="str">
        <f t="shared" si="9"/>
        <v xml:space="preserve"> </v>
      </c>
      <c r="T51" s="174" t="str">
        <f t="shared" si="9"/>
        <v xml:space="preserve"> </v>
      </c>
      <c r="U51" s="174" t="str">
        <f t="shared" si="9"/>
        <v xml:space="preserve"> </v>
      </c>
      <c r="V51" s="174" t="str">
        <f t="shared" si="9"/>
        <v xml:space="preserve"> </v>
      </c>
      <c r="W51" s="174" t="str">
        <f t="shared" si="9"/>
        <v xml:space="preserve"> </v>
      </c>
      <c r="X51" s="174" t="str">
        <f t="shared" si="9"/>
        <v xml:space="preserve"> </v>
      </c>
      <c r="Y51" s="174" t="str">
        <f t="shared" si="9"/>
        <v xml:space="preserve"> </v>
      </c>
      <c r="Z51" s="174" t="str">
        <f t="shared" si="9"/>
        <v xml:space="preserve"> </v>
      </c>
      <c r="AA51" s="174" t="str">
        <f t="shared" si="9"/>
        <v xml:space="preserve"> </v>
      </c>
      <c r="AB51" s="174" t="str">
        <f t="shared" si="9"/>
        <v xml:space="preserve"> </v>
      </c>
      <c r="AC51" s="184" t="str">
        <f t="shared" si="9"/>
        <v xml:space="preserve"> </v>
      </c>
    </row>
    <row r="52" spans="1:29" ht="18.600000000000001" customHeight="1">
      <c r="A52" s="232" t="s">
        <v>395</v>
      </c>
      <c r="B52" s="157">
        <v>37</v>
      </c>
      <c r="C52" s="185" t="str">
        <f>IF(C$17&gt;=1,"0"," ")</f>
        <v xml:space="preserve"> </v>
      </c>
      <c r="D52" s="174" t="str">
        <f t="shared" si="9"/>
        <v xml:space="preserve"> </v>
      </c>
      <c r="E52" s="174" t="str">
        <f t="shared" si="9"/>
        <v xml:space="preserve"> </v>
      </c>
      <c r="F52" s="174" t="str">
        <f t="shared" si="9"/>
        <v xml:space="preserve"> </v>
      </c>
      <c r="G52" s="174" t="str">
        <f t="shared" si="9"/>
        <v xml:space="preserve"> </v>
      </c>
      <c r="H52" s="174" t="str">
        <f t="shared" si="9"/>
        <v xml:space="preserve"> </v>
      </c>
      <c r="I52" s="174" t="str">
        <f t="shared" si="9"/>
        <v xml:space="preserve"> </v>
      </c>
      <c r="J52" s="174" t="str">
        <f t="shared" si="9"/>
        <v xml:space="preserve"> </v>
      </c>
      <c r="K52" s="174" t="str">
        <f t="shared" si="9"/>
        <v xml:space="preserve"> </v>
      </c>
      <c r="L52" s="174" t="str">
        <f t="shared" si="9"/>
        <v xml:space="preserve"> </v>
      </c>
      <c r="M52" s="174" t="str">
        <f t="shared" si="9"/>
        <v xml:space="preserve"> </v>
      </c>
      <c r="N52" s="174" t="str">
        <f t="shared" si="9"/>
        <v xml:space="preserve"> </v>
      </c>
      <c r="O52" s="174" t="str">
        <f t="shared" si="9"/>
        <v xml:space="preserve"> </v>
      </c>
      <c r="P52" s="174" t="str">
        <f t="shared" si="9"/>
        <v xml:space="preserve"> </v>
      </c>
      <c r="Q52" s="174" t="str">
        <f t="shared" si="9"/>
        <v xml:space="preserve"> </v>
      </c>
      <c r="R52" s="174" t="str">
        <f t="shared" si="9"/>
        <v xml:space="preserve"> </v>
      </c>
      <c r="S52" s="174" t="str">
        <f t="shared" si="9"/>
        <v xml:space="preserve"> </v>
      </c>
      <c r="T52" s="174" t="str">
        <f t="shared" si="9"/>
        <v xml:space="preserve"> </v>
      </c>
      <c r="U52" s="174" t="str">
        <f t="shared" si="9"/>
        <v xml:space="preserve"> </v>
      </c>
      <c r="V52" s="174" t="str">
        <f t="shared" si="9"/>
        <v xml:space="preserve"> </v>
      </c>
      <c r="W52" s="174" t="str">
        <f t="shared" si="9"/>
        <v xml:space="preserve"> </v>
      </c>
      <c r="X52" s="174" t="str">
        <f t="shared" si="9"/>
        <v xml:space="preserve"> </v>
      </c>
      <c r="Y52" s="174" t="str">
        <f t="shared" si="9"/>
        <v xml:space="preserve"> </v>
      </c>
      <c r="Z52" s="174" t="str">
        <f t="shared" si="9"/>
        <v xml:space="preserve"> </v>
      </c>
      <c r="AA52" s="174" t="str">
        <f t="shared" si="9"/>
        <v xml:space="preserve"> </v>
      </c>
      <c r="AB52" s="174" t="str">
        <f t="shared" si="9"/>
        <v xml:space="preserve"> </v>
      </c>
      <c r="AC52" s="184" t="str">
        <f t="shared" si="9"/>
        <v xml:space="preserve"> </v>
      </c>
    </row>
    <row r="53" spans="1:29" ht="18.600000000000001" customHeight="1">
      <c r="A53" s="232" t="s">
        <v>396</v>
      </c>
      <c r="B53" s="157">
        <v>38</v>
      </c>
      <c r="C53" s="185" t="str">
        <f>IF(C$17&gt;=1,"0"," ")</f>
        <v xml:space="preserve"> </v>
      </c>
      <c r="D53" s="174" t="str">
        <f t="shared" si="9"/>
        <v xml:space="preserve"> </v>
      </c>
      <c r="E53" s="174" t="str">
        <f t="shared" si="9"/>
        <v xml:space="preserve"> </v>
      </c>
      <c r="F53" s="174" t="str">
        <f t="shared" si="9"/>
        <v xml:space="preserve"> </v>
      </c>
      <c r="G53" s="174" t="str">
        <f t="shared" si="9"/>
        <v xml:space="preserve"> </v>
      </c>
      <c r="H53" s="174" t="str">
        <f t="shared" si="9"/>
        <v xml:space="preserve"> </v>
      </c>
      <c r="I53" s="174" t="str">
        <f t="shared" si="9"/>
        <v xml:space="preserve"> </v>
      </c>
      <c r="J53" s="174" t="str">
        <f t="shared" si="9"/>
        <v xml:space="preserve"> </v>
      </c>
      <c r="K53" s="174" t="str">
        <f t="shared" si="9"/>
        <v xml:space="preserve"> </v>
      </c>
      <c r="L53" s="174" t="str">
        <f t="shared" si="9"/>
        <v xml:space="preserve"> </v>
      </c>
      <c r="M53" s="174" t="str">
        <f t="shared" si="9"/>
        <v xml:space="preserve"> </v>
      </c>
      <c r="N53" s="174" t="str">
        <f t="shared" si="9"/>
        <v xml:space="preserve"> </v>
      </c>
      <c r="O53" s="174" t="str">
        <f t="shared" si="9"/>
        <v xml:space="preserve"> </v>
      </c>
      <c r="P53" s="174" t="str">
        <f t="shared" si="9"/>
        <v xml:space="preserve"> </v>
      </c>
      <c r="Q53" s="174" t="str">
        <f t="shared" si="9"/>
        <v xml:space="preserve"> </v>
      </c>
      <c r="R53" s="174" t="str">
        <f t="shared" si="9"/>
        <v xml:space="preserve"> </v>
      </c>
      <c r="S53" s="174" t="str">
        <f t="shared" si="9"/>
        <v xml:space="preserve"> </v>
      </c>
      <c r="T53" s="174" t="str">
        <f t="shared" si="9"/>
        <v xml:space="preserve"> </v>
      </c>
      <c r="U53" s="174" t="str">
        <f t="shared" si="9"/>
        <v xml:space="preserve"> </v>
      </c>
      <c r="V53" s="174" t="str">
        <f t="shared" si="9"/>
        <v xml:space="preserve"> </v>
      </c>
      <c r="W53" s="174" t="str">
        <f t="shared" si="9"/>
        <v xml:space="preserve"> </v>
      </c>
      <c r="X53" s="174" t="str">
        <f t="shared" si="9"/>
        <v xml:space="preserve"> </v>
      </c>
      <c r="Y53" s="174" t="str">
        <f t="shared" si="9"/>
        <v xml:space="preserve"> </v>
      </c>
      <c r="Z53" s="174" t="str">
        <f t="shared" si="9"/>
        <v xml:space="preserve"> </v>
      </c>
      <c r="AA53" s="174" t="str">
        <f t="shared" si="9"/>
        <v xml:space="preserve"> </v>
      </c>
      <c r="AB53" s="174" t="str">
        <f t="shared" si="9"/>
        <v xml:space="preserve"> </v>
      </c>
      <c r="AC53" s="184" t="str">
        <f t="shared" si="9"/>
        <v xml:space="preserve"> </v>
      </c>
    </row>
    <row r="54" spans="1:29" ht="18.600000000000001" customHeight="1">
      <c r="A54" s="232" t="s">
        <v>397</v>
      </c>
      <c r="B54" s="157">
        <v>39</v>
      </c>
      <c r="C54" s="105"/>
      <c r="D54" s="103"/>
      <c r="E54" s="103"/>
      <c r="F54" s="103"/>
      <c r="G54" s="103"/>
      <c r="H54" s="103"/>
      <c r="I54" s="104"/>
      <c r="J54" s="105"/>
      <c r="K54" s="103"/>
      <c r="L54" s="103"/>
      <c r="M54" s="103"/>
      <c r="N54" s="103"/>
      <c r="O54" s="103"/>
      <c r="P54" s="103"/>
      <c r="Q54" s="120"/>
      <c r="R54" s="103"/>
      <c r="S54" s="103"/>
      <c r="T54" s="103"/>
      <c r="U54" s="103"/>
      <c r="V54" s="103"/>
      <c r="W54" s="103"/>
      <c r="X54" s="126"/>
      <c r="Y54" s="103"/>
      <c r="Z54" s="126"/>
      <c r="AA54" s="124"/>
      <c r="AB54" s="103"/>
      <c r="AC54" s="122"/>
    </row>
    <row r="55" spans="1:29" ht="18.600000000000001" customHeight="1">
      <c r="A55" s="233" t="s">
        <v>398</v>
      </c>
      <c r="B55" s="157">
        <v>40</v>
      </c>
      <c r="C55" s="185" t="str">
        <f>IF(C$17&gt;=1,"0"," ")</f>
        <v xml:space="preserve"> </v>
      </c>
      <c r="D55" s="174" t="str">
        <f t="shared" ref="D55:AC57" si="10">IF(D$17&gt;=1,"0"," ")</f>
        <v xml:space="preserve"> </v>
      </c>
      <c r="E55" s="174" t="str">
        <f t="shared" si="10"/>
        <v xml:space="preserve"> </v>
      </c>
      <c r="F55" s="174" t="str">
        <f t="shared" si="10"/>
        <v xml:space="preserve"> </v>
      </c>
      <c r="G55" s="174" t="str">
        <f t="shared" si="10"/>
        <v xml:space="preserve"> </v>
      </c>
      <c r="H55" s="174" t="str">
        <f t="shared" si="10"/>
        <v xml:space="preserve"> </v>
      </c>
      <c r="I55" s="174" t="str">
        <f t="shared" si="10"/>
        <v xml:space="preserve"> </v>
      </c>
      <c r="J55" s="174" t="str">
        <f t="shared" si="10"/>
        <v xml:space="preserve"> </v>
      </c>
      <c r="K55" s="174" t="str">
        <f t="shared" si="10"/>
        <v xml:space="preserve"> </v>
      </c>
      <c r="L55" s="174" t="str">
        <f t="shared" si="10"/>
        <v xml:space="preserve"> </v>
      </c>
      <c r="M55" s="174" t="str">
        <f t="shared" si="10"/>
        <v xml:space="preserve"> </v>
      </c>
      <c r="N55" s="174" t="str">
        <f t="shared" si="10"/>
        <v xml:space="preserve"> </v>
      </c>
      <c r="O55" s="174" t="str">
        <f t="shared" si="10"/>
        <v xml:space="preserve"> </v>
      </c>
      <c r="P55" s="174" t="str">
        <f t="shared" si="10"/>
        <v xml:space="preserve"> </v>
      </c>
      <c r="Q55" s="174" t="str">
        <f t="shared" si="10"/>
        <v xml:space="preserve"> </v>
      </c>
      <c r="R55" s="174" t="str">
        <f t="shared" si="10"/>
        <v xml:space="preserve"> </v>
      </c>
      <c r="S55" s="174" t="str">
        <f t="shared" si="10"/>
        <v xml:space="preserve"> </v>
      </c>
      <c r="T55" s="174" t="str">
        <f t="shared" si="10"/>
        <v xml:space="preserve"> </v>
      </c>
      <c r="U55" s="174" t="str">
        <f t="shared" si="10"/>
        <v xml:space="preserve"> </v>
      </c>
      <c r="V55" s="174" t="str">
        <f t="shared" si="10"/>
        <v xml:space="preserve"> </v>
      </c>
      <c r="W55" s="174" t="str">
        <f t="shared" si="10"/>
        <v xml:space="preserve"> </v>
      </c>
      <c r="X55" s="174" t="str">
        <f t="shared" si="10"/>
        <v xml:space="preserve"> </v>
      </c>
      <c r="Y55" s="174" t="str">
        <f t="shared" si="10"/>
        <v xml:space="preserve"> </v>
      </c>
      <c r="Z55" s="174" t="str">
        <f t="shared" si="10"/>
        <v xml:space="preserve"> </v>
      </c>
      <c r="AA55" s="174" t="str">
        <f t="shared" si="10"/>
        <v xml:space="preserve"> </v>
      </c>
      <c r="AB55" s="174" t="str">
        <f t="shared" si="10"/>
        <v xml:space="preserve"> </v>
      </c>
      <c r="AC55" s="184" t="str">
        <f t="shared" si="10"/>
        <v xml:space="preserve"> </v>
      </c>
    </row>
    <row r="56" spans="1:29" ht="18.600000000000001" customHeight="1">
      <c r="A56" s="233" t="s">
        <v>399</v>
      </c>
      <c r="B56" s="157">
        <v>41</v>
      </c>
      <c r="C56" s="185" t="str">
        <f>IF(C$17&gt;=1,"0"," ")</f>
        <v xml:space="preserve"> </v>
      </c>
      <c r="D56" s="174" t="str">
        <f t="shared" si="10"/>
        <v xml:space="preserve"> </v>
      </c>
      <c r="E56" s="174" t="str">
        <f t="shared" si="10"/>
        <v xml:space="preserve"> </v>
      </c>
      <c r="F56" s="174" t="str">
        <f t="shared" si="10"/>
        <v xml:space="preserve"> </v>
      </c>
      <c r="G56" s="174" t="str">
        <f t="shared" si="10"/>
        <v xml:space="preserve"> </v>
      </c>
      <c r="H56" s="174" t="str">
        <f t="shared" si="10"/>
        <v xml:space="preserve"> </v>
      </c>
      <c r="I56" s="174" t="str">
        <f t="shared" si="10"/>
        <v xml:space="preserve"> </v>
      </c>
      <c r="J56" s="174" t="str">
        <f t="shared" si="10"/>
        <v xml:space="preserve"> </v>
      </c>
      <c r="K56" s="174" t="str">
        <f t="shared" si="10"/>
        <v xml:space="preserve"> </v>
      </c>
      <c r="L56" s="174" t="str">
        <f t="shared" si="10"/>
        <v xml:space="preserve"> </v>
      </c>
      <c r="M56" s="174" t="str">
        <f t="shared" si="10"/>
        <v xml:space="preserve"> </v>
      </c>
      <c r="N56" s="174" t="str">
        <f t="shared" si="10"/>
        <v xml:space="preserve"> </v>
      </c>
      <c r="O56" s="174" t="str">
        <f t="shared" si="10"/>
        <v xml:space="preserve"> </v>
      </c>
      <c r="P56" s="174" t="str">
        <f t="shared" si="10"/>
        <v xml:space="preserve"> </v>
      </c>
      <c r="Q56" s="174" t="str">
        <f t="shared" si="10"/>
        <v xml:space="preserve"> </v>
      </c>
      <c r="R56" s="174" t="str">
        <f t="shared" si="10"/>
        <v xml:space="preserve"> </v>
      </c>
      <c r="S56" s="174" t="str">
        <f t="shared" si="10"/>
        <v xml:space="preserve"> </v>
      </c>
      <c r="T56" s="174" t="str">
        <f t="shared" si="10"/>
        <v xml:space="preserve"> </v>
      </c>
      <c r="U56" s="174" t="str">
        <f t="shared" si="10"/>
        <v xml:space="preserve"> </v>
      </c>
      <c r="V56" s="174" t="str">
        <f t="shared" si="10"/>
        <v xml:space="preserve"> </v>
      </c>
      <c r="W56" s="174" t="str">
        <f t="shared" si="10"/>
        <v xml:space="preserve"> </v>
      </c>
      <c r="X56" s="174" t="str">
        <f t="shared" si="10"/>
        <v xml:space="preserve"> </v>
      </c>
      <c r="Y56" s="174" t="str">
        <f t="shared" si="10"/>
        <v xml:space="preserve"> </v>
      </c>
      <c r="Z56" s="174" t="str">
        <f t="shared" si="10"/>
        <v xml:space="preserve"> </v>
      </c>
      <c r="AA56" s="174" t="str">
        <f t="shared" si="10"/>
        <v xml:space="preserve"> </v>
      </c>
      <c r="AB56" s="174" t="str">
        <f t="shared" si="10"/>
        <v xml:space="preserve"> </v>
      </c>
      <c r="AC56" s="184" t="str">
        <f t="shared" si="10"/>
        <v xml:space="preserve"> </v>
      </c>
    </row>
    <row r="57" spans="1:29" ht="18.600000000000001" customHeight="1" thickBot="1">
      <c r="A57" s="233" t="s">
        <v>400</v>
      </c>
      <c r="B57" s="157">
        <v>42</v>
      </c>
      <c r="C57" s="185" t="str">
        <f>IF(C$17&gt;=1,"0"," ")</f>
        <v xml:space="preserve"> </v>
      </c>
      <c r="D57" s="174" t="str">
        <f t="shared" si="10"/>
        <v xml:space="preserve"> </v>
      </c>
      <c r="E57" s="174" t="str">
        <f t="shared" si="10"/>
        <v xml:space="preserve"> </v>
      </c>
      <c r="F57" s="174" t="str">
        <f t="shared" si="10"/>
        <v xml:space="preserve"> </v>
      </c>
      <c r="G57" s="174" t="str">
        <f t="shared" si="10"/>
        <v xml:space="preserve"> </v>
      </c>
      <c r="H57" s="174" t="str">
        <f t="shared" si="10"/>
        <v xml:space="preserve"> </v>
      </c>
      <c r="I57" s="174" t="str">
        <f t="shared" si="10"/>
        <v xml:space="preserve"> </v>
      </c>
      <c r="J57" s="174" t="str">
        <f t="shared" si="10"/>
        <v xml:space="preserve"> </v>
      </c>
      <c r="K57" s="174" t="str">
        <f t="shared" si="10"/>
        <v xml:space="preserve"> </v>
      </c>
      <c r="L57" s="174" t="str">
        <f t="shared" si="10"/>
        <v xml:space="preserve"> </v>
      </c>
      <c r="M57" s="174" t="str">
        <f t="shared" si="10"/>
        <v xml:space="preserve"> </v>
      </c>
      <c r="N57" s="174" t="str">
        <f t="shared" si="10"/>
        <v xml:space="preserve"> </v>
      </c>
      <c r="O57" s="174" t="str">
        <f t="shared" si="10"/>
        <v xml:space="preserve"> </v>
      </c>
      <c r="P57" s="174" t="str">
        <f t="shared" si="10"/>
        <v xml:space="preserve"> </v>
      </c>
      <c r="Q57" s="174" t="str">
        <f t="shared" si="10"/>
        <v xml:space="preserve"> </v>
      </c>
      <c r="R57" s="174" t="str">
        <f t="shared" si="10"/>
        <v xml:space="preserve"> </v>
      </c>
      <c r="S57" s="174" t="str">
        <f t="shared" si="10"/>
        <v xml:space="preserve"> </v>
      </c>
      <c r="T57" s="174" t="str">
        <f t="shared" si="10"/>
        <v xml:space="preserve"> </v>
      </c>
      <c r="U57" s="174" t="str">
        <f t="shared" si="10"/>
        <v xml:space="preserve"> </v>
      </c>
      <c r="V57" s="174" t="str">
        <f t="shared" si="10"/>
        <v xml:space="preserve"> </v>
      </c>
      <c r="W57" s="174" t="str">
        <f t="shared" si="10"/>
        <v xml:space="preserve"> </v>
      </c>
      <c r="X57" s="174" t="str">
        <f t="shared" si="10"/>
        <v xml:space="preserve"> </v>
      </c>
      <c r="Y57" s="174" t="str">
        <f t="shared" si="10"/>
        <v xml:space="preserve"> </v>
      </c>
      <c r="Z57" s="174" t="str">
        <f t="shared" si="10"/>
        <v xml:space="preserve"> </v>
      </c>
      <c r="AA57" s="174" t="str">
        <f t="shared" si="10"/>
        <v xml:space="preserve"> </v>
      </c>
      <c r="AB57" s="174" t="str">
        <f t="shared" si="10"/>
        <v xml:space="preserve"> </v>
      </c>
      <c r="AC57" s="184" t="str">
        <f>IF(AC$17&gt;=1,"0"," ")</f>
        <v xml:space="preserve"> </v>
      </c>
    </row>
    <row r="58" spans="1:29" ht="18.600000000000001" customHeight="1">
      <c r="A58" s="282" t="s">
        <v>401</v>
      </c>
      <c r="B58" s="271">
        <v>43</v>
      </c>
      <c r="C58" s="255"/>
      <c r="D58" s="258"/>
      <c r="E58" s="258"/>
      <c r="F58" s="258"/>
      <c r="G58" s="258"/>
      <c r="H58" s="258"/>
      <c r="I58" s="273"/>
      <c r="J58" s="255"/>
      <c r="K58" s="258"/>
      <c r="L58" s="258"/>
      <c r="M58" s="258"/>
      <c r="N58" s="258"/>
      <c r="O58" s="258"/>
      <c r="P58" s="258"/>
      <c r="Q58" s="299"/>
      <c r="R58" s="258"/>
      <c r="S58" s="258"/>
      <c r="T58" s="258"/>
      <c r="U58" s="258"/>
      <c r="V58" s="258"/>
      <c r="W58" s="258"/>
      <c r="X58" s="291"/>
      <c r="Y58" s="258"/>
      <c r="Z58" s="291"/>
      <c r="AA58" s="294"/>
      <c r="AB58" s="258"/>
      <c r="AC58" s="285"/>
    </row>
    <row r="59" spans="1:29" ht="18.600000000000001" customHeight="1">
      <c r="A59" s="283"/>
      <c r="B59" s="271"/>
      <c r="C59" s="256"/>
      <c r="D59" s="259"/>
      <c r="E59" s="259"/>
      <c r="F59" s="259"/>
      <c r="G59" s="259"/>
      <c r="H59" s="259"/>
      <c r="I59" s="274"/>
      <c r="J59" s="256"/>
      <c r="K59" s="259"/>
      <c r="L59" s="259"/>
      <c r="M59" s="259"/>
      <c r="N59" s="259"/>
      <c r="O59" s="259"/>
      <c r="P59" s="259"/>
      <c r="Q59" s="300"/>
      <c r="R59" s="259"/>
      <c r="S59" s="259"/>
      <c r="T59" s="259"/>
      <c r="U59" s="259"/>
      <c r="V59" s="259"/>
      <c r="W59" s="259"/>
      <c r="X59" s="292"/>
      <c r="Y59" s="259"/>
      <c r="Z59" s="292"/>
      <c r="AA59" s="295"/>
      <c r="AB59" s="259"/>
      <c r="AC59" s="286"/>
    </row>
    <row r="60" spans="1:29" ht="18.600000000000001" customHeight="1">
      <c r="A60" s="283"/>
      <c r="B60" s="271"/>
      <c r="C60" s="256"/>
      <c r="D60" s="259"/>
      <c r="E60" s="259"/>
      <c r="F60" s="259"/>
      <c r="G60" s="259"/>
      <c r="H60" s="259"/>
      <c r="I60" s="274"/>
      <c r="J60" s="256"/>
      <c r="K60" s="259"/>
      <c r="L60" s="259"/>
      <c r="M60" s="259"/>
      <c r="N60" s="259"/>
      <c r="O60" s="259"/>
      <c r="P60" s="259"/>
      <c r="Q60" s="300"/>
      <c r="R60" s="259"/>
      <c r="S60" s="259"/>
      <c r="T60" s="259"/>
      <c r="U60" s="259"/>
      <c r="V60" s="259"/>
      <c r="W60" s="259"/>
      <c r="X60" s="292"/>
      <c r="Y60" s="259"/>
      <c r="Z60" s="292"/>
      <c r="AA60" s="295"/>
      <c r="AB60" s="259"/>
      <c r="AC60" s="286"/>
    </row>
    <row r="61" spans="1:29" ht="18.600000000000001" customHeight="1">
      <c r="A61" s="283"/>
      <c r="B61" s="271"/>
      <c r="C61" s="256"/>
      <c r="D61" s="259"/>
      <c r="E61" s="259"/>
      <c r="F61" s="259"/>
      <c r="G61" s="259"/>
      <c r="H61" s="259"/>
      <c r="I61" s="274"/>
      <c r="J61" s="256"/>
      <c r="K61" s="259"/>
      <c r="L61" s="259"/>
      <c r="M61" s="259"/>
      <c r="N61" s="259"/>
      <c r="O61" s="259"/>
      <c r="P61" s="259"/>
      <c r="Q61" s="300"/>
      <c r="R61" s="259"/>
      <c r="S61" s="259"/>
      <c r="T61" s="259"/>
      <c r="U61" s="259"/>
      <c r="V61" s="259"/>
      <c r="W61" s="259"/>
      <c r="X61" s="292"/>
      <c r="Y61" s="259"/>
      <c r="Z61" s="292"/>
      <c r="AA61" s="295"/>
      <c r="AB61" s="259"/>
      <c r="AC61" s="286"/>
    </row>
    <row r="62" spans="1:29" ht="18.600000000000001" customHeight="1">
      <c r="A62" s="283"/>
      <c r="B62" s="271"/>
      <c r="C62" s="256"/>
      <c r="D62" s="259"/>
      <c r="E62" s="259"/>
      <c r="F62" s="259"/>
      <c r="G62" s="259"/>
      <c r="H62" s="259"/>
      <c r="I62" s="274"/>
      <c r="J62" s="256"/>
      <c r="K62" s="259"/>
      <c r="L62" s="259"/>
      <c r="M62" s="259"/>
      <c r="N62" s="259"/>
      <c r="O62" s="259"/>
      <c r="P62" s="259"/>
      <c r="Q62" s="300"/>
      <c r="R62" s="259"/>
      <c r="S62" s="259"/>
      <c r="T62" s="259"/>
      <c r="U62" s="259"/>
      <c r="V62" s="259"/>
      <c r="W62" s="259"/>
      <c r="X62" s="292"/>
      <c r="Y62" s="259"/>
      <c r="Z62" s="292"/>
      <c r="AA62" s="295"/>
      <c r="AB62" s="259"/>
      <c r="AC62" s="286"/>
    </row>
    <row r="63" spans="1:29" ht="18.600000000000001" customHeight="1">
      <c r="A63" s="283"/>
      <c r="B63" s="271"/>
      <c r="C63" s="256"/>
      <c r="D63" s="259"/>
      <c r="E63" s="259"/>
      <c r="F63" s="259"/>
      <c r="G63" s="259"/>
      <c r="H63" s="259"/>
      <c r="I63" s="274"/>
      <c r="J63" s="256"/>
      <c r="K63" s="259"/>
      <c r="L63" s="259"/>
      <c r="M63" s="259"/>
      <c r="N63" s="259"/>
      <c r="O63" s="259"/>
      <c r="P63" s="259"/>
      <c r="Q63" s="300"/>
      <c r="R63" s="259"/>
      <c r="S63" s="259"/>
      <c r="T63" s="259"/>
      <c r="U63" s="259"/>
      <c r="V63" s="259"/>
      <c r="W63" s="259"/>
      <c r="X63" s="292"/>
      <c r="Y63" s="259"/>
      <c r="Z63" s="292"/>
      <c r="AA63" s="295"/>
      <c r="AB63" s="259"/>
      <c r="AC63" s="286"/>
    </row>
    <row r="64" spans="1:29" ht="18.75" customHeight="1" thickBot="1">
      <c r="A64" s="284"/>
      <c r="B64" s="272"/>
      <c r="C64" s="257"/>
      <c r="D64" s="260"/>
      <c r="E64" s="260"/>
      <c r="F64" s="260"/>
      <c r="G64" s="260"/>
      <c r="H64" s="260"/>
      <c r="I64" s="275"/>
      <c r="J64" s="257"/>
      <c r="K64" s="260"/>
      <c r="L64" s="260"/>
      <c r="M64" s="260"/>
      <c r="N64" s="260"/>
      <c r="O64" s="260"/>
      <c r="P64" s="260"/>
      <c r="Q64" s="301"/>
      <c r="R64" s="260"/>
      <c r="S64" s="260"/>
      <c r="T64" s="260"/>
      <c r="U64" s="260"/>
      <c r="V64" s="260"/>
      <c r="W64" s="260"/>
      <c r="X64" s="293"/>
      <c r="Y64" s="260"/>
      <c r="Z64" s="293"/>
      <c r="AA64" s="296"/>
      <c r="AB64" s="260"/>
      <c r="AC64" s="287"/>
    </row>
    <row r="65" spans="1:29" ht="18.75" customHeight="1">
      <c r="A65" s="234" t="s">
        <v>402</v>
      </c>
      <c r="B65" s="111"/>
      <c r="C65" s="112"/>
      <c r="D65" s="112"/>
      <c r="E65" s="112"/>
      <c r="F65" s="112"/>
      <c r="G65" s="112"/>
      <c r="H65" s="112"/>
      <c r="I65" s="236" t="s">
        <v>405</v>
      </c>
      <c r="J65" s="234" t="s">
        <v>402</v>
      </c>
      <c r="K65" s="111"/>
      <c r="L65" s="112"/>
      <c r="M65" s="112"/>
      <c r="N65" s="112"/>
      <c r="O65" s="112"/>
      <c r="P65" s="112"/>
      <c r="Q65" s="112"/>
      <c r="R65" s="236" t="s">
        <v>405</v>
      </c>
      <c r="S65" s="112"/>
      <c r="T65" s="234" t="s">
        <v>402</v>
      </c>
      <c r="U65" s="111"/>
      <c r="V65" s="112"/>
      <c r="W65" s="112"/>
      <c r="X65" s="112"/>
      <c r="Y65" s="112"/>
      <c r="Z65" s="112"/>
      <c r="AA65" s="112"/>
      <c r="AB65" s="236" t="s">
        <v>405</v>
      </c>
    </row>
    <row r="66" spans="1:29" ht="18.75" customHeight="1">
      <c r="A66" s="235" t="s">
        <v>403</v>
      </c>
      <c r="B66" s="15"/>
      <c r="C66" s="15"/>
      <c r="D66" s="15"/>
      <c r="E66" s="235" t="s">
        <v>404</v>
      </c>
      <c r="F66" s="15"/>
      <c r="G66" s="15"/>
      <c r="H66" s="15"/>
      <c r="I66" s="15"/>
      <c r="J66" s="235" t="s">
        <v>403</v>
      </c>
      <c r="K66" s="15"/>
      <c r="L66" s="15"/>
      <c r="M66" s="15"/>
      <c r="N66" s="235" t="s">
        <v>404</v>
      </c>
      <c r="O66" s="15"/>
      <c r="P66" s="15"/>
      <c r="Q66" s="15"/>
      <c r="R66" s="15"/>
      <c r="S66" s="15"/>
      <c r="T66" s="235" t="s">
        <v>403</v>
      </c>
      <c r="U66" s="15"/>
      <c r="V66" s="15"/>
      <c r="W66" s="15"/>
      <c r="X66" s="235" t="s">
        <v>404</v>
      </c>
      <c r="Y66" s="15"/>
      <c r="Z66" s="15"/>
      <c r="AA66" s="15"/>
      <c r="AB66" s="15"/>
    </row>
    <row r="67" spans="1:29" ht="15.75">
      <c r="A67" s="1" t="s">
        <v>2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0" t="s">
        <v>0</v>
      </c>
      <c r="B68" s="3"/>
      <c r="C68" s="80" t="s">
        <v>4</v>
      </c>
      <c r="D68" s="80"/>
      <c r="E68" s="80" t="s">
        <v>3</v>
      </c>
      <c r="F68" s="5"/>
      <c r="G68" s="81" t="s">
        <v>41</v>
      </c>
      <c r="H68" s="5"/>
      <c r="I68" s="5"/>
      <c r="J68" s="2"/>
      <c r="K68" s="128"/>
      <c r="L68" s="128"/>
      <c r="M68" s="2"/>
      <c r="N68" s="2"/>
      <c r="O68" s="2"/>
      <c r="P68" s="2"/>
      <c r="Q68" s="4"/>
      <c r="R68" s="129"/>
      <c r="S68" s="1"/>
      <c r="T68" s="2"/>
      <c r="U68" s="128"/>
      <c r="V68" s="128"/>
      <c r="W68" s="2"/>
      <c r="X68" s="2"/>
      <c r="Y68" s="2"/>
      <c r="Z68" s="2"/>
      <c r="AA68" s="4"/>
      <c r="AB68" s="129"/>
      <c r="AC68" s="1"/>
    </row>
    <row r="69" spans="1:29" ht="30">
      <c r="A69" s="29" t="s">
        <v>406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79"/>
      <c r="B70" s="10"/>
      <c r="C70" s="10"/>
      <c r="D70" s="10"/>
      <c r="E70" s="10"/>
      <c r="F70" s="10"/>
      <c r="G70" s="19"/>
      <c r="H70" s="10"/>
      <c r="I70" s="10"/>
      <c r="J70" s="79"/>
      <c r="K70" s="10"/>
      <c r="L70" s="10"/>
      <c r="M70" s="10"/>
      <c r="N70" s="10"/>
      <c r="O70" s="10"/>
      <c r="P70" s="19"/>
      <c r="Q70" s="10"/>
      <c r="R70" s="10"/>
      <c r="S70" s="1"/>
      <c r="T70" s="79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17"/>
      <c r="B71" s="60"/>
      <c r="C71" s="134"/>
      <c r="D71" s="135"/>
      <c r="E71" s="135"/>
      <c r="F71" s="135"/>
      <c r="G71" s="135"/>
      <c r="H71" s="135"/>
      <c r="I71" s="135"/>
      <c r="J71" s="117"/>
      <c r="K71" s="60"/>
      <c r="L71" s="116"/>
      <c r="M71" s="10"/>
      <c r="N71" s="10"/>
      <c r="O71" s="10"/>
      <c r="P71" s="10"/>
      <c r="Q71" s="10"/>
      <c r="R71" s="10"/>
      <c r="S71" s="1"/>
      <c r="T71" s="117"/>
      <c r="U71" s="60"/>
      <c r="V71" s="116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36"/>
      <c r="D72" s="136"/>
      <c r="E72" s="136"/>
      <c r="F72" s="136"/>
      <c r="G72" s="136"/>
      <c r="H72" s="136"/>
      <c r="I72" s="136"/>
      <c r="S72" s="1"/>
      <c r="AC72" s="1"/>
    </row>
    <row r="73" spans="1:29" ht="18" customHeight="1" thickBot="1">
      <c r="A73" s="228" t="s">
        <v>369</v>
      </c>
      <c r="B73" s="113">
        <v>11</v>
      </c>
      <c r="C73" s="298" t="s">
        <v>407</v>
      </c>
      <c r="D73" s="298"/>
      <c r="E73" s="298"/>
      <c r="F73" s="298"/>
      <c r="G73" s="298"/>
      <c r="H73" s="298"/>
      <c r="I73" s="298"/>
      <c r="J73" s="117"/>
      <c r="K73" s="60"/>
      <c r="L73" s="288"/>
      <c r="M73" s="288"/>
      <c r="N73" s="288"/>
      <c r="O73" s="288"/>
      <c r="P73" s="288"/>
      <c r="Q73" s="288"/>
      <c r="R73" s="288"/>
      <c r="S73" s="1"/>
      <c r="T73" s="117"/>
      <c r="U73" s="60"/>
      <c r="V73" s="288"/>
      <c r="W73" s="288"/>
      <c r="X73" s="288"/>
      <c r="Y73" s="288"/>
      <c r="Z73" s="288"/>
      <c r="AA73" s="288"/>
      <c r="AB73" s="288"/>
      <c r="AC73" s="1"/>
    </row>
    <row r="74" spans="1:29" ht="18" customHeight="1">
      <c r="A74" s="237"/>
      <c r="C74" s="298"/>
      <c r="D74" s="298"/>
      <c r="E74" s="298"/>
      <c r="F74" s="298"/>
      <c r="G74" s="298"/>
      <c r="H74" s="298"/>
      <c r="I74" s="298"/>
      <c r="L74" s="288"/>
      <c r="M74" s="288"/>
      <c r="N74" s="288"/>
      <c r="O74" s="288"/>
      <c r="P74" s="288"/>
      <c r="Q74" s="288"/>
      <c r="R74" s="288"/>
      <c r="S74" s="1"/>
      <c r="V74" s="288"/>
      <c r="W74" s="288"/>
      <c r="X74" s="288"/>
      <c r="Y74" s="288"/>
      <c r="Z74" s="288"/>
      <c r="AA74" s="288"/>
      <c r="AB74" s="288"/>
      <c r="AC74" s="1"/>
    </row>
    <row r="75" spans="1:29" ht="18" customHeight="1" thickBot="1">
      <c r="C75" s="136"/>
      <c r="D75" s="136"/>
      <c r="E75" s="136"/>
      <c r="F75" s="136"/>
      <c r="G75" s="136"/>
      <c r="H75" s="136"/>
      <c r="I75" s="136"/>
      <c r="S75" s="1"/>
      <c r="AC75" s="1"/>
    </row>
    <row r="76" spans="1:29" ht="18" customHeight="1" thickBot="1">
      <c r="A76" s="78" t="s">
        <v>393</v>
      </c>
      <c r="B76" s="114">
        <v>35</v>
      </c>
      <c r="C76" s="238" t="s">
        <v>408</v>
      </c>
      <c r="D76" s="137"/>
      <c r="E76" s="137"/>
      <c r="F76" s="137"/>
      <c r="G76" s="137"/>
      <c r="H76" s="137"/>
      <c r="I76" s="137"/>
      <c r="J76" s="117"/>
      <c r="K76" s="60"/>
      <c r="L76" s="116"/>
      <c r="M76" s="54"/>
      <c r="N76" s="54"/>
      <c r="O76" s="54"/>
      <c r="P76" s="54"/>
      <c r="Q76" s="54"/>
      <c r="R76" s="54"/>
      <c r="S76" s="1"/>
      <c r="T76" s="117"/>
      <c r="U76" s="60"/>
      <c r="V76" s="116"/>
      <c r="W76" s="54"/>
      <c r="X76" s="54"/>
      <c r="Y76" s="54"/>
      <c r="Z76" s="54"/>
      <c r="AA76" s="54"/>
      <c r="AB76" s="54"/>
      <c r="AC76" s="1"/>
    </row>
    <row r="77" spans="1:29" ht="18" customHeight="1">
      <c r="C77" s="136"/>
      <c r="D77" s="136"/>
      <c r="E77" s="136"/>
      <c r="F77" s="136"/>
      <c r="G77" s="136"/>
      <c r="H77" s="136"/>
      <c r="I77" s="136"/>
      <c r="S77" s="1"/>
      <c r="AC77" s="1"/>
    </row>
    <row r="78" spans="1:29" ht="18" customHeight="1">
      <c r="A78" s="117"/>
      <c r="B78" s="60"/>
      <c r="C78" s="297"/>
      <c r="D78" s="297"/>
      <c r="E78" s="297"/>
      <c r="F78" s="297"/>
      <c r="G78" s="297"/>
      <c r="H78" s="297"/>
      <c r="I78" s="297"/>
      <c r="J78" s="117"/>
      <c r="K78" s="60"/>
      <c r="L78" s="289"/>
      <c r="M78" s="289"/>
      <c r="N78" s="289"/>
      <c r="O78" s="289"/>
      <c r="P78" s="289"/>
      <c r="Q78" s="289"/>
      <c r="R78" s="289"/>
      <c r="S78" s="1"/>
      <c r="T78" s="117"/>
      <c r="U78" s="60"/>
      <c r="V78" s="289"/>
      <c r="W78" s="289"/>
      <c r="X78" s="289"/>
      <c r="Y78" s="289"/>
      <c r="Z78" s="289"/>
      <c r="AA78" s="289"/>
      <c r="AB78" s="289"/>
      <c r="AC78" s="1"/>
    </row>
    <row r="79" spans="1:29" ht="18" customHeight="1">
      <c r="A79" s="54"/>
      <c r="B79" s="54"/>
      <c r="C79" s="297"/>
      <c r="D79" s="297"/>
      <c r="E79" s="297"/>
      <c r="F79" s="297"/>
      <c r="G79" s="297"/>
      <c r="H79" s="297"/>
      <c r="I79" s="297"/>
      <c r="J79" s="54"/>
      <c r="K79" s="54"/>
      <c r="L79" s="289"/>
      <c r="M79" s="289"/>
      <c r="N79" s="289"/>
      <c r="O79" s="289"/>
      <c r="P79" s="289"/>
      <c r="Q79" s="289"/>
      <c r="R79" s="289"/>
      <c r="S79" s="1"/>
      <c r="T79" s="54"/>
      <c r="U79" s="54"/>
      <c r="V79" s="289"/>
      <c r="W79" s="289"/>
      <c r="X79" s="289"/>
      <c r="Y79" s="289"/>
      <c r="Z79" s="289"/>
      <c r="AA79" s="289"/>
      <c r="AB79" s="289"/>
      <c r="AC79" s="1"/>
    </row>
    <row r="80" spans="1:29" ht="18" customHeight="1">
      <c r="A80" s="54"/>
      <c r="B80" s="54"/>
      <c r="C80" s="297"/>
      <c r="D80" s="297"/>
      <c r="E80" s="297"/>
      <c r="F80" s="297"/>
      <c r="G80" s="297"/>
      <c r="H80" s="297"/>
      <c r="I80" s="297"/>
      <c r="J80" s="54"/>
      <c r="K80" s="54"/>
      <c r="L80" s="289"/>
      <c r="M80" s="289"/>
      <c r="N80" s="289"/>
      <c r="O80" s="289"/>
      <c r="P80" s="289"/>
      <c r="Q80" s="289"/>
      <c r="R80" s="289"/>
      <c r="S80" s="1"/>
      <c r="T80" s="54"/>
      <c r="U80" s="54"/>
      <c r="V80" s="289"/>
      <c r="W80" s="289"/>
      <c r="X80" s="289"/>
      <c r="Y80" s="289"/>
      <c r="Z80" s="289"/>
      <c r="AA80" s="289"/>
      <c r="AB80" s="289"/>
      <c r="AC80" s="1"/>
    </row>
    <row r="81" spans="1:29" ht="18" customHeight="1">
      <c r="C81" s="136"/>
      <c r="D81" s="136"/>
      <c r="E81" s="136"/>
      <c r="F81" s="136"/>
      <c r="G81" s="136"/>
      <c r="H81" s="136"/>
      <c r="I81" s="136"/>
      <c r="S81" s="1"/>
      <c r="AC81" s="1"/>
    </row>
    <row r="82" spans="1:29" ht="18" customHeight="1">
      <c r="D82" s="147"/>
      <c r="E82" s="147"/>
      <c r="F82" s="147"/>
      <c r="G82" s="147"/>
      <c r="H82" s="147"/>
      <c r="I82" s="147"/>
      <c r="J82" s="117"/>
      <c r="K82" s="111"/>
      <c r="L82" s="290"/>
      <c r="M82" s="290"/>
      <c r="N82" s="290"/>
      <c r="O82" s="290"/>
      <c r="P82" s="290"/>
      <c r="Q82" s="290"/>
      <c r="R82" s="290"/>
      <c r="S82" s="1"/>
      <c r="T82" s="117"/>
      <c r="U82" s="111"/>
      <c r="V82" s="290"/>
      <c r="W82" s="290"/>
      <c r="X82" s="290"/>
      <c r="Y82" s="290"/>
      <c r="Z82" s="290"/>
      <c r="AA82" s="290"/>
      <c r="AB82" s="290"/>
      <c r="AC82" s="1"/>
    </row>
    <row r="83" spans="1:29" ht="18" customHeight="1">
      <c r="A83" s="117"/>
      <c r="B83" s="111"/>
      <c r="C83" s="147"/>
      <c r="D83" s="147"/>
      <c r="E83" s="147"/>
      <c r="F83" s="147"/>
      <c r="G83" s="147"/>
      <c r="H83" s="147"/>
      <c r="I83" s="147"/>
      <c r="J83" s="117"/>
      <c r="K83" s="111"/>
      <c r="L83" s="290"/>
      <c r="M83" s="290"/>
      <c r="N83" s="290"/>
      <c r="O83" s="290"/>
      <c r="P83" s="290"/>
      <c r="Q83" s="290"/>
      <c r="R83" s="290"/>
      <c r="S83" s="1"/>
      <c r="T83" s="117"/>
      <c r="U83" s="111"/>
      <c r="V83" s="290"/>
      <c r="W83" s="290"/>
      <c r="X83" s="290"/>
      <c r="Y83" s="290"/>
      <c r="Z83" s="290"/>
      <c r="AA83" s="290"/>
      <c r="AB83" s="290"/>
      <c r="AC83" s="1"/>
    </row>
    <row r="84" spans="1:29" ht="18" customHeight="1">
      <c r="C84" s="136"/>
      <c r="D84" s="136"/>
      <c r="E84" s="136"/>
      <c r="F84" s="136"/>
      <c r="G84" s="136"/>
      <c r="H84" s="136"/>
      <c r="I84" s="136"/>
      <c r="S84" s="1"/>
      <c r="AC84" s="1"/>
    </row>
    <row r="85" spans="1:29" ht="18" customHeight="1">
      <c r="A85" s="117"/>
      <c r="B85" s="111"/>
      <c r="C85" s="290"/>
      <c r="D85" s="290"/>
      <c r="E85" s="290"/>
      <c r="F85" s="290"/>
      <c r="G85" s="290"/>
      <c r="H85" s="290"/>
      <c r="I85" s="290"/>
      <c r="J85" s="117"/>
      <c r="K85" s="111"/>
      <c r="L85" s="290"/>
      <c r="M85" s="290"/>
      <c r="N85" s="290"/>
      <c r="O85" s="290"/>
      <c r="P85" s="290"/>
      <c r="Q85" s="290"/>
      <c r="R85" s="290"/>
      <c r="S85" s="1"/>
      <c r="T85" s="117"/>
      <c r="U85" s="111"/>
      <c r="V85" s="290"/>
      <c r="W85" s="290"/>
      <c r="X85" s="290"/>
      <c r="Y85" s="290"/>
      <c r="Z85" s="290"/>
      <c r="AA85" s="290"/>
      <c r="AB85" s="290"/>
      <c r="AC85" s="1"/>
    </row>
    <row r="86" spans="1:29" ht="18" customHeight="1">
      <c r="A86" s="117"/>
      <c r="B86" s="111"/>
      <c r="C86" s="290"/>
      <c r="D86" s="290"/>
      <c r="E86" s="290"/>
      <c r="F86" s="290"/>
      <c r="G86" s="290"/>
      <c r="H86" s="290"/>
      <c r="I86" s="290"/>
      <c r="J86" s="117"/>
      <c r="K86" s="111"/>
      <c r="L86" s="290"/>
      <c r="M86" s="290"/>
      <c r="N86" s="290"/>
      <c r="O86" s="290"/>
      <c r="P86" s="290"/>
      <c r="Q86" s="290"/>
      <c r="R86" s="290"/>
      <c r="S86" s="1"/>
      <c r="T86" s="117"/>
      <c r="U86" s="111"/>
      <c r="V86" s="290"/>
      <c r="W86" s="290"/>
      <c r="X86" s="290"/>
      <c r="Y86" s="290"/>
      <c r="Z86" s="290"/>
      <c r="AA86" s="290"/>
      <c r="AB86" s="290"/>
      <c r="AC86" s="1"/>
    </row>
    <row r="87" spans="1:29" ht="18" customHeight="1">
      <c r="C87" s="136"/>
      <c r="D87" s="136"/>
      <c r="E87" s="136"/>
      <c r="F87" s="136"/>
      <c r="G87" s="136"/>
      <c r="H87" s="136"/>
      <c r="I87" s="136"/>
      <c r="S87" s="1"/>
      <c r="AC87" s="1"/>
    </row>
    <row r="88" spans="1:29" ht="18" customHeight="1">
      <c r="D88" s="137"/>
      <c r="E88" s="137"/>
      <c r="F88" s="137"/>
      <c r="G88" s="137"/>
      <c r="H88" s="137"/>
      <c r="I88" s="137"/>
      <c r="J88" s="130"/>
      <c r="K88" s="111"/>
      <c r="L88" s="131"/>
      <c r="M88" s="54"/>
      <c r="N88" s="54"/>
      <c r="O88" s="54"/>
      <c r="P88" s="54"/>
      <c r="Q88" s="54"/>
      <c r="R88" s="54"/>
      <c r="S88" s="1"/>
      <c r="T88" s="130"/>
      <c r="U88" s="111"/>
      <c r="V88" s="131"/>
      <c r="W88" s="54"/>
      <c r="X88" s="54"/>
      <c r="Y88" s="54"/>
      <c r="Z88" s="54"/>
      <c r="AA88" s="54"/>
      <c r="AB88" s="54"/>
      <c r="AC88" s="1"/>
    </row>
    <row r="89" spans="1:29" ht="18" customHeight="1">
      <c r="C89" s="136"/>
      <c r="D89" s="136"/>
      <c r="E89" s="136"/>
      <c r="F89" s="136"/>
      <c r="G89" s="136"/>
      <c r="H89" s="136"/>
      <c r="I89" s="136"/>
      <c r="S89" s="1"/>
      <c r="AC89" s="1"/>
    </row>
    <row r="90" spans="1:29" ht="18" customHeight="1">
      <c r="A90" s="130"/>
      <c r="B90" s="111"/>
      <c r="C90" s="134"/>
      <c r="D90" s="136"/>
      <c r="E90" s="136"/>
      <c r="F90" s="136"/>
      <c r="G90" s="136"/>
      <c r="H90" s="136"/>
      <c r="I90" s="136"/>
      <c r="J90" s="130"/>
      <c r="K90" s="111"/>
      <c r="L90" s="116"/>
      <c r="S90" s="1"/>
      <c r="T90" s="130"/>
      <c r="U90" s="111"/>
      <c r="V90" s="116"/>
      <c r="AC90" s="1"/>
    </row>
    <row r="91" spans="1:29" ht="18" customHeight="1">
      <c r="C91" s="136"/>
      <c r="D91" s="136"/>
      <c r="E91" s="136"/>
      <c r="F91" s="136"/>
      <c r="G91" s="136"/>
      <c r="H91" s="136"/>
      <c r="I91" s="136"/>
      <c r="S91" s="1"/>
      <c r="AC91" s="1"/>
    </row>
    <row r="92" spans="1:29" ht="18" customHeight="1">
      <c r="A92" s="130"/>
      <c r="B92" s="111"/>
      <c r="C92" s="134"/>
      <c r="D92" s="136"/>
      <c r="E92" s="136"/>
      <c r="F92" s="136"/>
      <c r="G92" s="136"/>
      <c r="H92" s="136"/>
      <c r="I92" s="136"/>
      <c r="J92" s="130"/>
      <c r="K92" s="111"/>
      <c r="L92" s="116"/>
      <c r="S92" s="1"/>
      <c r="T92" s="130"/>
      <c r="U92" s="111"/>
      <c r="V92" s="116"/>
      <c r="AC92" s="1"/>
    </row>
    <row r="93" spans="1:29" ht="18" customHeight="1">
      <c r="C93" s="136"/>
      <c r="D93" s="136"/>
      <c r="E93" s="136"/>
      <c r="F93" s="136"/>
      <c r="G93" s="136"/>
      <c r="H93" s="136"/>
      <c r="I93" s="136"/>
      <c r="S93" s="1"/>
      <c r="AC93" s="1"/>
    </row>
    <row r="94" spans="1:29" ht="18" customHeight="1">
      <c r="A94" s="130"/>
      <c r="B94" s="111"/>
      <c r="C94" s="134"/>
      <c r="D94" s="136"/>
      <c r="E94" s="136"/>
      <c r="F94" s="136"/>
      <c r="G94" s="136"/>
      <c r="H94" s="136"/>
      <c r="I94" s="136"/>
      <c r="J94" s="130"/>
      <c r="K94" s="111"/>
      <c r="L94" s="116"/>
      <c r="S94" s="1"/>
      <c r="T94" s="130"/>
      <c r="U94" s="111"/>
      <c r="V94" s="116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4"/>
      <c r="H100" s="54"/>
      <c r="I100" s="54"/>
      <c r="P100" s="54"/>
      <c r="Q100" s="54"/>
      <c r="R100" s="54"/>
      <c r="S100" s="1"/>
      <c r="Z100" s="54"/>
      <c r="AA100" s="54"/>
      <c r="AB100" s="54"/>
      <c r="AC100" s="1"/>
    </row>
    <row r="101" spans="1:29" ht="18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1"/>
      <c r="T101" s="54"/>
      <c r="U101" s="54"/>
      <c r="V101" s="54"/>
      <c r="W101" s="54"/>
      <c r="X101" s="54"/>
      <c r="Y101" s="54"/>
      <c r="Z101" s="54"/>
      <c r="AA101" s="54"/>
      <c r="AB101" s="54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15"/>
      <c r="M104" s="115"/>
      <c r="S104" s="1"/>
      <c r="W104" s="115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34" t="s">
        <v>402</v>
      </c>
      <c r="B130" s="111"/>
      <c r="C130" s="112"/>
      <c r="D130" s="112"/>
      <c r="E130" s="112"/>
      <c r="F130" s="112"/>
      <c r="G130" s="112"/>
      <c r="H130" s="112"/>
      <c r="I130" s="236" t="s">
        <v>405</v>
      </c>
      <c r="J130" s="92"/>
      <c r="S130" s="1"/>
      <c r="T130" s="92"/>
      <c r="AC130" s="1"/>
    </row>
    <row r="131" spans="1:29" ht="18.75" customHeight="1">
      <c r="A131" s="235" t="s">
        <v>403</v>
      </c>
      <c r="B131" s="15"/>
      <c r="C131" s="15"/>
      <c r="D131" s="15"/>
      <c r="E131" s="235" t="s">
        <v>404</v>
      </c>
      <c r="F131" s="15"/>
      <c r="G131" s="15"/>
      <c r="H131" s="15"/>
      <c r="I131" s="15"/>
      <c r="J131" s="91"/>
      <c r="R131" s="90"/>
      <c r="S131" s="1"/>
      <c r="T131" s="91"/>
      <c r="AB131" s="90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Gmo4rBOYj8nw34lRf9P4CG189Jiu2wyI2nmIrHKOCEfDVcLn4kbcaIZVkAExEklxGovds0BHkwnjQHP+ZxdooA==" saltValue="sI+hTp9wrdVO/JDL31kbrg==" spinCount="100000" sheet="1" objects="1" scenarios="1"/>
  <mergeCells count="49">
    <mergeCell ref="AB58:AB64"/>
    <mergeCell ref="M58:M64"/>
    <mergeCell ref="N58:N64"/>
    <mergeCell ref="C85:I86"/>
    <mergeCell ref="C78:I80"/>
    <mergeCell ref="C73:I74"/>
    <mergeCell ref="L85:R86"/>
    <mergeCell ref="V85:AB86"/>
    <mergeCell ref="Q58:Q64"/>
    <mergeCell ref="R58:R64"/>
    <mergeCell ref="S58:S64"/>
    <mergeCell ref="T58:T64"/>
    <mergeCell ref="AC58:AC64"/>
    <mergeCell ref="L73:R74"/>
    <mergeCell ref="L78:R80"/>
    <mergeCell ref="L82:R83"/>
    <mergeCell ref="V73:AB74"/>
    <mergeCell ref="V78:AB80"/>
    <mergeCell ref="V82:AB83"/>
    <mergeCell ref="X58:X64"/>
    <mergeCell ref="Y58:Y64"/>
    <mergeCell ref="Z58:Z64"/>
    <mergeCell ref="O58:O64"/>
    <mergeCell ref="P58:P64"/>
    <mergeCell ref="U58:U64"/>
    <mergeCell ref="V58:V64"/>
    <mergeCell ref="W58:W64"/>
    <mergeCell ref="AA58:AA64"/>
    <mergeCell ref="F58:F64"/>
    <mergeCell ref="G58:G64"/>
    <mergeCell ref="H58:H64"/>
    <mergeCell ref="I58:I64"/>
    <mergeCell ref="A7:A8"/>
    <mergeCell ref="A9:A10"/>
    <mergeCell ref="F9:F11"/>
    <mergeCell ref="F12:F14"/>
    <mergeCell ref="A58:A64"/>
    <mergeCell ref="A13:A14"/>
    <mergeCell ref="B58:B64"/>
    <mergeCell ref="C58:C64"/>
    <mergeCell ref="D58:D64"/>
    <mergeCell ref="E58:E64"/>
    <mergeCell ref="G8:I8"/>
    <mergeCell ref="J58:J64"/>
    <mergeCell ref="K58:K64"/>
    <mergeCell ref="L58:L64"/>
    <mergeCell ref="G7:I7"/>
    <mergeCell ref="G9:I11"/>
    <mergeCell ref="G12:I14"/>
  </mergeCells>
  <dataValidations count="16">
    <dataValidation operator="greaterThan" allowBlank="1" showInputMessage="1" showErrorMessage="1" error="Zadej celé číslo větší než nula!" sqref="T88 A50:A51 J88 A76" xr:uid="{00000000-0002-0000-0000-000000000000}"/>
    <dataValidation type="list" allowBlank="1" showInputMessage="1" showErrorMessage="1" sqref="C26:AC26" xr:uid="{00000000-0002-0000-0000-000001000000}">
      <formula1>Spraz</formula1>
    </dataValidation>
    <dataValidation type="list" allowBlank="1" showInputMessage="1" showErrorMessage="1" sqref="C38:AC38" xr:uid="{00000000-0002-0000-0000-000002000000}">
      <formula1>HorProfBar</formula1>
    </dataValidation>
    <dataValidation type="list" allowBlank="1" showInputMessage="1" showErrorMessage="1" sqref="C39:AC39" xr:uid="{00000000-0002-0000-0000-000003000000}">
      <formula1>DolProfBar</formula1>
    </dataValidation>
    <dataValidation type="list" allowBlank="1" showInputMessage="1" showErrorMessage="1" sqref="C49:AC49" xr:uid="{00000000-0002-0000-0000-000005000000}">
      <formula1>DrZalTyp</formula1>
    </dataValidation>
    <dataValidation type="list" allowBlank="1" showInputMessage="1" showErrorMessage="1" sqref="C54:AC54" xr:uid="{00000000-0002-0000-0000-000006000000}">
      <formula1>Bal</formula1>
    </dataValidation>
    <dataValidation type="list" allowBlank="1" showInputMessage="1" showErrorMessage="1" sqref="C22:AC22" xr:uid="{00000000-0002-0000-0000-000007000000}">
      <formula1>Typ</formula1>
    </dataValidation>
    <dataValidation type="list" allowBlank="1" showInputMessage="1" showErrorMessage="1" sqref="C45:AC45 C41:AC41" xr:uid="{00000000-0002-0000-0000-000008000000}">
      <formula1>VedVL</formula1>
    </dataValidation>
    <dataValidation type="list" allowBlank="1" showInputMessage="1" showErrorMessage="1" sqref="C27:AC27" xr:uid="{00000000-0002-0000-0000-00000A000000}">
      <formula1>Ovl</formula1>
    </dataValidation>
    <dataValidation type="list" allowBlank="1" showInputMessage="1" showErrorMessage="1" sqref="C28:AC28" xr:uid="{00000000-0002-0000-0000-00000B000000}">
      <formula1>OvlTyp</formula1>
    </dataValidation>
    <dataValidation type="list" allowBlank="1" showInputMessage="1" showErrorMessage="1" sqref="C40:AC40" xr:uid="{00000000-0002-0000-0000-00000C000000}">
      <formula1>VedTyp</formula1>
    </dataValidation>
    <dataValidation type="list" allowBlank="1" showInputMessage="1" showErrorMessage="1" sqref="C23:AC23" xr:uid="{63D8AD1D-CD31-41A5-81AD-5754FE406C36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2:AC42 C46:AC46" xr:uid="{5ED5718D-650B-4C77-B1B2-B342E194A6CE}">
      <formula1>IF(C41="1DD",VL_1DD,IF(C41=0,Hod,VedBarVL))</formula1>
    </dataValidation>
    <dataValidation type="list" allowBlank="1" showInputMessage="1" showErrorMessage="1" sqref="C44:AC44 C48:AC48" xr:uid="{1DF907DB-9844-4088-8C66-BC8CC817AABA}">
      <formula1>IF(C43=0,Hod,DrzakBar)</formula1>
    </dataValidation>
    <dataValidation type="list" allowBlank="1" showInputMessage="1" showErrorMessage="1" sqref="C24:AC24" xr:uid="{8CBC38B2-1A3F-492C-B242-81EDA35ABC2E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192C1003-FBC2-4F70-98B6-0BFB1B6045CE}">
      <formula1>IF(OR(C41="1D3Gvr",C41="1D3Bvr",C41="1Dvr",C41=0),Hod,DrzakVL)</formula1>
    </dataValidation>
  </dataValidations>
  <hyperlinks>
    <hyperlink ref="G2" r:id="rId1" xr:uid="{00000000-0004-0000-0000-000000000000}"/>
    <hyperlink ref="P2" r:id="rId2" xr:uid="{00000000-0004-0000-0000-000001000000}"/>
    <hyperlink ref="Z2" r:id="rId3" xr:uid="{00000000-0004-0000-0000-000002000000}"/>
    <hyperlink ref="G68" r:id="rId4" xr:uid="{00000000-0004-0000-0000-000003000000}"/>
    <hyperlink ref="A66" r:id="rId5" xr:uid="{90B321ED-22DD-402F-85E0-60A8B494DB26}"/>
    <hyperlink ref="E66" r:id="rId6" xr:uid="{24A3CB32-DFB2-43D4-82B2-715E14C88D40}"/>
    <hyperlink ref="J66" r:id="rId7" xr:uid="{F2E839B8-87CB-4E31-9022-D7058909FBED}"/>
    <hyperlink ref="N66" r:id="rId8" xr:uid="{E127EEA3-9D4A-4C45-B4BB-813378E66346}"/>
    <hyperlink ref="T66" r:id="rId9" xr:uid="{E9250CD4-D11E-4E91-81BC-968947A4EC97}"/>
    <hyperlink ref="X66" r:id="rId10" xr:uid="{1D86C486-8685-4C52-A75F-BDFAD2C8B1D8}"/>
    <hyperlink ref="A131" r:id="rId11" xr:uid="{CDB28B4C-F65D-4C16-B000-7731988EB9BC}"/>
    <hyperlink ref="E131" r:id="rId12" xr:uid="{D4149A24-4361-4817-84F6-A8537DADF3CE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13"/>
  <headerFooter alignWithMargins="0"/>
  <colBreaks count="2" manualBreakCount="2">
    <brk id="9" max="130" man="1"/>
    <brk id="19" max="130" man="1"/>
  </colBreaks>
  <ignoredErrors>
    <ignoredError sqref="D35:AC35" formula="1"/>
  </ignoredErrors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215"/>
  <sheetViews>
    <sheetView topLeftCell="A60" workbookViewId="0">
      <selection activeCell="T80" sqref="T80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7" width="19.28515625" style="26" bestFit="1" customWidth="1"/>
    <col min="8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42</v>
      </c>
      <c r="B1" s="132"/>
      <c r="C1" s="22" t="s">
        <v>43</v>
      </c>
      <c r="D1" s="28" t="s">
        <v>44</v>
      </c>
      <c r="E1" s="140" t="s">
        <v>47</v>
      </c>
      <c r="F1" s="145" t="s">
        <v>158</v>
      </c>
      <c r="G1" s="23" t="s">
        <v>59</v>
      </c>
      <c r="H1" s="23" t="s">
        <v>66</v>
      </c>
      <c r="I1" s="96" t="s">
        <v>26</v>
      </c>
      <c r="J1" s="97" t="s">
        <v>70</v>
      </c>
      <c r="K1" s="99" t="s">
        <v>71</v>
      </c>
      <c r="L1" s="102" t="s">
        <v>75</v>
      </c>
      <c r="M1" s="23" t="s">
        <v>79</v>
      </c>
      <c r="N1" s="23" t="s">
        <v>84</v>
      </c>
      <c r="O1" s="22" t="s">
        <v>93</v>
      </c>
      <c r="P1" s="24" t="s">
        <v>96</v>
      </c>
      <c r="Q1" s="109" t="s">
        <v>100</v>
      </c>
      <c r="R1" s="95" t="s">
        <v>97</v>
      </c>
      <c r="S1" s="95" t="s">
        <v>195</v>
      </c>
      <c r="T1" s="110" t="s">
        <v>101</v>
      </c>
      <c r="U1" s="24" t="s">
        <v>104</v>
      </c>
      <c r="V1" s="24" t="s">
        <v>105</v>
      </c>
      <c r="W1" s="24"/>
      <c r="X1" s="24"/>
      <c r="Y1" s="24"/>
      <c r="Z1" s="20" t="s">
        <v>106</v>
      </c>
    </row>
    <row r="2" spans="1:31">
      <c r="A2" s="25" t="s">
        <v>162</v>
      </c>
      <c r="B2" s="25"/>
      <c r="C2" s="146" t="s">
        <v>45</v>
      </c>
      <c r="D2" s="26" t="s">
        <v>45</v>
      </c>
      <c r="E2" s="315">
        <v>1013</v>
      </c>
      <c r="F2" s="16" t="s">
        <v>51</v>
      </c>
      <c r="G2" s="16">
        <v>0</v>
      </c>
      <c r="H2" s="26" t="s">
        <v>65</v>
      </c>
      <c r="I2" s="83" t="s">
        <v>68</v>
      </c>
      <c r="J2" s="26">
        <v>0</v>
      </c>
      <c r="K2" s="26">
        <v>0</v>
      </c>
      <c r="L2" s="26">
        <v>0</v>
      </c>
      <c r="M2" s="26" t="s">
        <v>80</v>
      </c>
      <c r="N2" s="164">
        <v>1013</v>
      </c>
      <c r="O2" s="26" t="s">
        <v>77</v>
      </c>
      <c r="P2" s="26" t="s">
        <v>94</v>
      </c>
      <c r="Q2" s="16" t="s">
        <v>98</v>
      </c>
      <c r="R2" s="47" t="s">
        <v>77</v>
      </c>
      <c r="S2" s="164">
        <v>1013</v>
      </c>
      <c r="T2" s="169" t="s">
        <v>102</v>
      </c>
      <c r="U2" s="47" t="s">
        <v>77</v>
      </c>
      <c r="V2" s="169" t="s">
        <v>170</v>
      </c>
      <c r="Z2" s="83" t="s">
        <v>184</v>
      </c>
      <c r="AA2" s="26"/>
    </row>
    <row r="3" spans="1:31">
      <c r="A3" s="25"/>
      <c r="B3" s="25"/>
      <c r="C3" s="146" t="s">
        <v>46</v>
      </c>
      <c r="D3" s="26" t="s">
        <v>46</v>
      </c>
      <c r="E3" s="240">
        <v>1015</v>
      </c>
      <c r="F3" s="16" t="s">
        <v>54</v>
      </c>
      <c r="G3" s="162" t="s">
        <v>255</v>
      </c>
      <c r="H3" s="26" t="s">
        <v>63</v>
      </c>
      <c r="I3" s="83" t="s">
        <v>65</v>
      </c>
      <c r="M3" s="26" t="s">
        <v>81</v>
      </c>
      <c r="N3" s="164">
        <v>1015</v>
      </c>
      <c r="O3" s="164">
        <v>1013</v>
      </c>
      <c r="P3" s="26" t="s">
        <v>95</v>
      </c>
      <c r="Q3" s="16" t="s">
        <v>99</v>
      </c>
      <c r="R3" s="164">
        <v>1013</v>
      </c>
      <c r="S3" s="164">
        <v>1015</v>
      </c>
      <c r="T3" s="169" t="s">
        <v>103</v>
      </c>
      <c r="U3" s="164">
        <v>1013</v>
      </c>
      <c r="V3" s="169" t="s">
        <v>171</v>
      </c>
      <c r="Z3" s="47" t="s">
        <v>186</v>
      </c>
      <c r="AA3" s="26"/>
    </row>
    <row r="4" spans="1:31">
      <c r="A4" s="25"/>
      <c r="B4" s="25"/>
      <c r="C4" s="146" t="s">
        <v>111</v>
      </c>
      <c r="E4" s="240">
        <v>1019</v>
      </c>
      <c r="F4" s="16" t="s">
        <v>53</v>
      </c>
      <c r="G4" s="162" t="s">
        <v>256</v>
      </c>
      <c r="H4" s="26" t="s">
        <v>64</v>
      </c>
      <c r="I4" s="83" t="s">
        <v>67</v>
      </c>
      <c r="M4" s="26" t="s">
        <v>82</v>
      </c>
      <c r="N4" s="164">
        <v>1019</v>
      </c>
      <c r="O4" s="164">
        <v>1015</v>
      </c>
      <c r="Q4" s="16" t="s">
        <v>169</v>
      </c>
      <c r="R4" s="164">
        <v>1015</v>
      </c>
      <c r="S4" s="164">
        <v>1019</v>
      </c>
      <c r="T4" s="169">
        <v>0</v>
      </c>
      <c r="U4" s="164">
        <v>1015</v>
      </c>
      <c r="V4" s="169" t="s">
        <v>172</v>
      </c>
      <c r="Z4" s="47" t="s">
        <v>185</v>
      </c>
      <c r="AA4" s="26"/>
    </row>
    <row r="5" spans="1:31">
      <c r="A5" s="25"/>
      <c r="B5" s="25"/>
      <c r="C5" s="146" t="s">
        <v>49</v>
      </c>
      <c r="D5" s="21" t="s">
        <v>123</v>
      </c>
      <c r="E5" s="240">
        <v>3004</v>
      </c>
      <c r="F5" s="16" t="s">
        <v>52</v>
      </c>
      <c r="H5" s="26">
        <v>0</v>
      </c>
      <c r="I5" s="186" t="s">
        <v>167</v>
      </c>
      <c r="M5" s="26" t="s">
        <v>83</v>
      </c>
      <c r="N5" s="164">
        <v>3004</v>
      </c>
      <c r="O5" s="164">
        <v>1019</v>
      </c>
      <c r="Q5" s="83" t="s">
        <v>306</v>
      </c>
      <c r="R5" s="164">
        <v>1019</v>
      </c>
      <c r="S5" s="164">
        <v>3004</v>
      </c>
      <c r="T5" s="196" t="s">
        <v>197</v>
      </c>
      <c r="U5" s="164">
        <v>1019</v>
      </c>
      <c r="V5" s="169" t="s">
        <v>173</v>
      </c>
      <c r="Z5" s="47" t="s">
        <v>269</v>
      </c>
      <c r="AA5" s="26"/>
    </row>
    <row r="6" spans="1:31">
      <c r="B6" s="25"/>
      <c r="C6" s="146" t="s">
        <v>85</v>
      </c>
      <c r="D6" s="26" t="s">
        <v>48</v>
      </c>
      <c r="E6" s="240">
        <v>7012</v>
      </c>
      <c r="F6" s="16" t="s">
        <v>119</v>
      </c>
      <c r="I6" s="186" t="s">
        <v>232</v>
      </c>
      <c r="N6" s="164">
        <v>3005</v>
      </c>
      <c r="O6" s="164">
        <v>3004</v>
      </c>
      <c r="Q6" s="83" t="s">
        <v>307</v>
      </c>
      <c r="R6" s="164">
        <v>3004</v>
      </c>
      <c r="S6" s="164">
        <v>3005</v>
      </c>
      <c r="T6" s="196" t="s">
        <v>198</v>
      </c>
      <c r="U6" s="164">
        <v>3004</v>
      </c>
      <c r="V6" s="169" t="s">
        <v>174</v>
      </c>
      <c r="Z6" s="47" t="s">
        <v>270</v>
      </c>
      <c r="AA6" s="26"/>
    </row>
    <row r="7" spans="1:31">
      <c r="B7" s="25"/>
      <c r="C7" s="146" t="s">
        <v>86</v>
      </c>
      <c r="D7" s="26" t="s">
        <v>49</v>
      </c>
      <c r="E7" s="240">
        <v>7016</v>
      </c>
      <c r="F7" s="16" t="s">
        <v>148</v>
      </c>
      <c r="I7" s="83" t="s">
        <v>228</v>
      </c>
      <c r="N7" s="164">
        <v>6009</v>
      </c>
      <c r="O7" s="164">
        <v>3005</v>
      </c>
      <c r="Q7" s="83" t="s">
        <v>308</v>
      </c>
      <c r="R7" s="164">
        <v>3005</v>
      </c>
      <c r="S7" s="164">
        <v>6009</v>
      </c>
      <c r="T7" s="196" t="s">
        <v>199</v>
      </c>
      <c r="U7" s="164">
        <v>3005</v>
      </c>
      <c r="V7" s="169" t="s">
        <v>175</v>
      </c>
      <c r="Z7" s="26"/>
      <c r="AA7" s="26"/>
    </row>
    <row r="8" spans="1:31">
      <c r="A8" s="25"/>
      <c r="B8" s="25"/>
      <c r="C8" s="82" t="s">
        <v>87</v>
      </c>
      <c r="E8" s="240" t="s">
        <v>193</v>
      </c>
      <c r="I8" s="83" t="s">
        <v>229</v>
      </c>
      <c r="N8" s="164">
        <v>7015</v>
      </c>
      <c r="O8" s="164">
        <v>6009</v>
      </c>
      <c r="Q8" s="83" t="s">
        <v>309</v>
      </c>
      <c r="R8" s="164">
        <v>6009</v>
      </c>
      <c r="S8" s="164">
        <v>7015</v>
      </c>
      <c r="T8" s="196" t="s">
        <v>200</v>
      </c>
      <c r="U8" s="164">
        <v>6009</v>
      </c>
      <c r="V8" s="169" t="s">
        <v>176</v>
      </c>
      <c r="AA8" s="26"/>
    </row>
    <row r="9" spans="1:31">
      <c r="A9" s="25"/>
      <c r="B9" s="25"/>
      <c r="C9" s="82" t="s">
        <v>88</v>
      </c>
      <c r="D9" s="21" t="s">
        <v>124</v>
      </c>
      <c r="E9" s="240">
        <v>7021</v>
      </c>
      <c r="G9" s="27"/>
      <c r="I9" s="83" t="s">
        <v>237</v>
      </c>
      <c r="N9" s="164">
        <v>7016</v>
      </c>
      <c r="O9" s="164">
        <v>7015</v>
      </c>
      <c r="Q9" s="83">
        <v>0</v>
      </c>
      <c r="R9" s="164">
        <v>7015</v>
      </c>
      <c r="S9" s="164">
        <v>7016</v>
      </c>
      <c r="T9" s="196" t="s">
        <v>201</v>
      </c>
      <c r="U9" s="164">
        <v>7015</v>
      </c>
      <c r="V9" s="169" t="s">
        <v>177</v>
      </c>
      <c r="AA9" s="26"/>
    </row>
    <row r="10" spans="1:31">
      <c r="A10" s="25"/>
      <c r="B10" s="25"/>
      <c r="C10" s="82" t="s">
        <v>89</v>
      </c>
      <c r="D10" s="26" t="s">
        <v>85</v>
      </c>
      <c r="E10" s="240">
        <v>7022</v>
      </c>
      <c r="G10" s="27"/>
      <c r="I10" s="83" t="s">
        <v>230</v>
      </c>
      <c r="N10" s="164" t="s">
        <v>155</v>
      </c>
      <c r="O10" s="164">
        <v>7016</v>
      </c>
      <c r="R10" s="164">
        <v>7016</v>
      </c>
      <c r="S10" s="164" t="s">
        <v>155</v>
      </c>
      <c r="T10" s="196" t="s">
        <v>202</v>
      </c>
      <c r="U10" s="164">
        <v>7016</v>
      </c>
      <c r="V10" s="169" t="s">
        <v>178</v>
      </c>
      <c r="AA10" s="26"/>
    </row>
    <row r="11" spans="1:31">
      <c r="A11" s="25"/>
      <c r="B11" s="25"/>
      <c r="C11" s="82" t="s">
        <v>90</v>
      </c>
      <c r="D11" s="26" t="s">
        <v>86</v>
      </c>
      <c r="E11" s="240">
        <v>7035</v>
      </c>
      <c r="G11" s="27"/>
      <c r="H11" s="23"/>
      <c r="I11" s="83" t="s">
        <v>231</v>
      </c>
      <c r="N11" s="164" t="s">
        <v>193</v>
      </c>
      <c r="O11" s="164" t="s">
        <v>155</v>
      </c>
      <c r="P11" s="21"/>
      <c r="Q11" s="21" t="s">
        <v>341</v>
      </c>
      <c r="R11" s="164" t="s">
        <v>155</v>
      </c>
      <c r="S11" s="164" t="s">
        <v>193</v>
      </c>
      <c r="T11" s="196" t="s">
        <v>203</v>
      </c>
      <c r="U11" s="164" t="s">
        <v>155</v>
      </c>
      <c r="V11" s="169" t="s">
        <v>179</v>
      </c>
      <c r="AA11" s="26"/>
    </row>
    <row r="12" spans="1:31">
      <c r="A12" s="25"/>
      <c r="B12" s="25"/>
      <c r="C12" s="82" t="s">
        <v>91</v>
      </c>
      <c r="E12" s="240">
        <v>7038</v>
      </c>
      <c r="I12" s="83" t="s">
        <v>238</v>
      </c>
      <c r="J12" s="25" t="s">
        <v>161</v>
      </c>
      <c r="N12" s="164">
        <v>7021</v>
      </c>
      <c r="O12" s="164" t="s">
        <v>193</v>
      </c>
      <c r="Q12" s="26">
        <v>0</v>
      </c>
      <c r="R12" s="164" t="s">
        <v>193</v>
      </c>
      <c r="S12" s="164">
        <v>7021</v>
      </c>
      <c r="T12" s="196" t="s">
        <v>204</v>
      </c>
      <c r="U12" s="164" t="s">
        <v>193</v>
      </c>
      <c r="V12" s="169" t="s">
        <v>180</v>
      </c>
      <c r="AA12" s="26"/>
    </row>
    <row r="13" spans="1:31">
      <c r="A13" s="25"/>
      <c r="B13" s="25"/>
      <c r="C13" s="82" t="s">
        <v>92</v>
      </c>
      <c r="D13" s="21" t="s">
        <v>125</v>
      </c>
      <c r="E13" s="240">
        <v>7039</v>
      </c>
      <c r="I13" s="83" t="s">
        <v>239</v>
      </c>
      <c r="N13" s="164">
        <v>7022</v>
      </c>
      <c r="O13" s="164">
        <v>7021</v>
      </c>
      <c r="R13" s="164">
        <v>7021</v>
      </c>
      <c r="S13" s="164">
        <v>7022</v>
      </c>
      <c r="T13" s="196" t="s">
        <v>205</v>
      </c>
      <c r="U13" s="164">
        <v>7021</v>
      </c>
      <c r="V13" s="169" t="s">
        <v>181</v>
      </c>
      <c r="AA13" s="26"/>
    </row>
    <row r="14" spans="1:31">
      <c r="A14" s="25"/>
      <c r="B14" s="25"/>
      <c r="C14" s="146" t="s">
        <v>121</v>
      </c>
      <c r="D14" s="26" t="s">
        <v>87</v>
      </c>
      <c r="E14" s="240">
        <v>7048</v>
      </c>
      <c r="F14" s="16"/>
      <c r="I14" s="83" t="s">
        <v>240</v>
      </c>
      <c r="N14" s="164">
        <v>7024</v>
      </c>
      <c r="O14" s="164">
        <v>7022</v>
      </c>
      <c r="R14" s="164">
        <v>7022</v>
      </c>
      <c r="S14" s="164">
        <v>7024</v>
      </c>
      <c r="T14" s="196" t="s">
        <v>206</v>
      </c>
      <c r="U14" s="164">
        <v>7022</v>
      </c>
      <c r="V14" s="169" t="s">
        <v>182</v>
      </c>
      <c r="X14" s="21"/>
      <c r="AA14" s="26"/>
    </row>
    <row r="15" spans="1:31">
      <c r="A15" s="25"/>
      <c r="B15" s="25"/>
      <c r="C15" s="146" t="s">
        <v>122</v>
      </c>
      <c r="D15" s="26" t="s">
        <v>88</v>
      </c>
      <c r="E15" s="240">
        <v>8014</v>
      </c>
      <c r="F15" s="16"/>
      <c r="I15" s="83" t="s">
        <v>258</v>
      </c>
      <c r="J15" s="25" t="s">
        <v>196</v>
      </c>
      <c r="N15" s="164">
        <v>7035</v>
      </c>
      <c r="O15" s="164">
        <v>7024</v>
      </c>
      <c r="R15" s="164">
        <v>7024</v>
      </c>
      <c r="S15" s="164">
        <v>7035</v>
      </c>
      <c r="T15" s="196" t="s">
        <v>207</v>
      </c>
      <c r="U15" s="164">
        <v>7024</v>
      </c>
      <c r="V15" s="169" t="s">
        <v>183</v>
      </c>
      <c r="AA15" s="26"/>
    </row>
    <row r="16" spans="1:31">
      <c r="A16" s="25"/>
      <c r="C16" s="146" t="s">
        <v>140</v>
      </c>
      <c r="E16" s="240">
        <v>8019</v>
      </c>
      <c r="F16" s="16"/>
      <c r="I16" s="83" t="s">
        <v>259</v>
      </c>
      <c r="J16" s="25" t="s">
        <v>344</v>
      </c>
      <c r="N16" s="164">
        <v>7037</v>
      </c>
      <c r="O16" s="164">
        <v>7035</v>
      </c>
      <c r="R16" s="164">
        <v>7035</v>
      </c>
      <c r="S16" s="164">
        <v>7037</v>
      </c>
      <c r="T16" s="196" t="s">
        <v>208</v>
      </c>
      <c r="U16" s="164">
        <v>7035</v>
      </c>
      <c r="V16" s="26">
        <v>0</v>
      </c>
      <c r="AA16" s="26"/>
      <c r="AB16" t="s">
        <v>91</v>
      </c>
      <c r="AE16" t="s">
        <v>190</v>
      </c>
    </row>
    <row r="17" spans="1:31">
      <c r="A17" s="25"/>
      <c r="C17" s="146" t="s">
        <v>141</v>
      </c>
      <c r="D17" s="21" t="s">
        <v>126</v>
      </c>
      <c r="E17" s="240" t="s">
        <v>262</v>
      </c>
      <c r="F17" s="16"/>
      <c r="I17" s="83" t="s">
        <v>233</v>
      </c>
      <c r="J17" s="25" t="s">
        <v>342</v>
      </c>
      <c r="N17" s="164">
        <v>7038</v>
      </c>
      <c r="O17" s="164">
        <v>7037</v>
      </c>
      <c r="R17" s="164">
        <v>7037</v>
      </c>
      <c r="S17" s="164">
        <v>7038</v>
      </c>
      <c r="T17" s="196" t="s">
        <v>209</v>
      </c>
      <c r="U17" s="164">
        <v>7037</v>
      </c>
      <c r="AA17" s="26"/>
      <c r="AB17" t="s">
        <v>87</v>
      </c>
      <c r="AE17" t="s">
        <v>189</v>
      </c>
    </row>
    <row r="18" spans="1:31">
      <c r="A18" s="25"/>
      <c r="C18" s="146" t="s">
        <v>143</v>
      </c>
      <c r="D18" s="26" t="s">
        <v>89</v>
      </c>
      <c r="E18" s="240">
        <v>9006</v>
      </c>
      <c r="F18" s="16"/>
      <c r="I18" s="83" t="s">
        <v>234</v>
      </c>
      <c r="J18" s="25" t="s">
        <v>343</v>
      </c>
      <c r="N18" s="164">
        <v>7039</v>
      </c>
      <c r="O18" s="164">
        <v>7038</v>
      </c>
      <c r="R18" s="164">
        <v>7038</v>
      </c>
      <c r="S18" s="164">
        <v>7039</v>
      </c>
      <c r="T18" s="196" t="s">
        <v>210</v>
      </c>
      <c r="U18" s="164">
        <v>7038</v>
      </c>
      <c r="X18" s="21"/>
      <c r="Y18" s="26" t="s">
        <v>45</v>
      </c>
      <c r="AA18" s="26"/>
      <c r="AB18" t="s">
        <v>48</v>
      </c>
      <c r="AE18" t="s">
        <v>188</v>
      </c>
    </row>
    <row r="19" spans="1:31" ht="25.5">
      <c r="A19" s="25"/>
      <c r="C19" s="146" t="s">
        <v>144</v>
      </c>
      <c r="D19" s="26" t="s">
        <v>90</v>
      </c>
      <c r="E19" s="240" t="s">
        <v>192</v>
      </c>
      <c r="F19" s="16"/>
      <c r="I19" s="83" t="s">
        <v>235</v>
      </c>
      <c r="J19" s="25" t="s">
        <v>345</v>
      </c>
      <c r="N19" s="164">
        <v>7040</v>
      </c>
      <c r="O19" s="164">
        <v>7039</v>
      </c>
      <c r="R19" s="164">
        <v>7039</v>
      </c>
      <c r="S19" s="164">
        <v>7040</v>
      </c>
      <c r="T19" s="196" t="s">
        <v>211</v>
      </c>
      <c r="U19" s="164">
        <v>7039</v>
      </c>
      <c r="Y19" s="140" t="s">
        <v>47</v>
      </c>
      <c r="Z19" s="188" t="s">
        <v>45</v>
      </c>
      <c r="AA19" s="26"/>
      <c r="AB19" s="93" t="s">
        <v>131</v>
      </c>
      <c r="AC19" s="190" t="s">
        <v>133</v>
      </c>
      <c r="AE19" s="139" t="s">
        <v>132</v>
      </c>
    </row>
    <row r="20" spans="1:31">
      <c r="E20" s="240">
        <v>9007</v>
      </c>
      <c r="F20" s="143"/>
      <c r="I20" s="83" t="s">
        <v>236</v>
      </c>
      <c r="N20" s="164">
        <v>7044</v>
      </c>
      <c r="O20" s="164">
        <v>7040</v>
      </c>
      <c r="R20" s="164">
        <v>7040</v>
      </c>
      <c r="S20" s="164">
        <v>7044</v>
      </c>
      <c r="T20" s="196" t="s">
        <v>212</v>
      </c>
      <c r="U20" s="164">
        <v>7040</v>
      </c>
      <c r="Y20" s="315">
        <v>1013</v>
      </c>
      <c r="Z20" s="16"/>
      <c r="AA20" s="26"/>
      <c r="AB20" s="316">
        <v>1015</v>
      </c>
      <c r="AC20" s="26"/>
      <c r="AE20" s="317">
        <v>7016</v>
      </c>
    </row>
    <row r="21" spans="1:31">
      <c r="D21" s="21" t="s">
        <v>127</v>
      </c>
      <c r="E21" s="240">
        <v>9010</v>
      </c>
      <c r="F21" s="143"/>
      <c r="I21" s="83" t="s">
        <v>278</v>
      </c>
      <c r="J21" s="25" t="s">
        <v>346</v>
      </c>
      <c r="N21" s="164">
        <v>7048</v>
      </c>
      <c r="O21" s="164">
        <v>7044</v>
      </c>
      <c r="R21" s="164">
        <v>7044</v>
      </c>
      <c r="S21" s="164">
        <v>7048</v>
      </c>
      <c r="T21" s="196" t="s">
        <v>213</v>
      </c>
      <c r="U21" s="164">
        <v>7044</v>
      </c>
      <c r="Y21" s="240">
        <v>1015</v>
      </c>
      <c r="Z21" s="16"/>
      <c r="AA21" s="26"/>
      <c r="AB21" s="316">
        <v>3004</v>
      </c>
      <c r="AC21" s="21"/>
      <c r="AE21" s="317">
        <v>7022</v>
      </c>
    </row>
    <row r="22" spans="1:31">
      <c r="A22" s="21" t="s">
        <v>137</v>
      </c>
      <c r="B22" s="21" t="s">
        <v>137</v>
      </c>
      <c r="D22" s="26" t="s">
        <v>91</v>
      </c>
      <c r="E22" s="240">
        <v>9016</v>
      </c>
      <c r="F22" s="143"/>
      <c r="G22" s="143"/>
      <c r="I22" s="83" t="s">
        <v>241</v>
      </c>
      <c r="J22" s="25" t="s">
        <v>347</v>
      </c>
      <c r="N22" s="164">
        <v>8012</v>
      </c>
      <c r="O22" s="164">
        <v>7048</v>
      </c>
      <c r="R22" s="164">
        <v>7048</v>
      </c>
      <c r="S22" s="164">
        <v>8012</v>
      </c>
      <c r="T22" s="196" t="s">
        <v>214</v>
      </c>
      <c r="U22" s="164">
        <v>7048</v>
      </c>
      <c r="Y22" s="240">
        <v>1019</v>
      </c>
      <c r="Z22" s="16"/>
      <c r="AA22" s="26"/>
      <c r="AB22" s="316">
        <v>7016</v>
      </c>
      <c r="AC22" s="16"/>
      <c r="AE22" s="317">
        <v>7035</v>
      </c>
    </row>
    <row r="23" spans="1:31">
      <c r="A23" s="146" t="s">
        <v>45</v>
      </c>
      <c r="B23" s="25">
        <v>1</v>
      </c>
      <c r="C23" s="26" t="s">
        <v>47</v>
      </c>
      <c r="D23" s="26" t="s">
        <v>92</v>
      </c>
      <c r="E23" s="240" t="s">
        <v>108</v>
      </c>
      <c r="F23" s="143"/>
      <c r="G23" s="143"/>
      <c r="I23" s="83" t="s">
        <v>242</v>
      </c>
      <c r="N23" s="164">
        <v>8014</v>
      </c>
      <c r="O23" s="164">
        <v>8012</v>
      </c>
      <c r="R23" s="164">
        <v>8012</v>
      </c>
      <c r="S23" s="164">
        <v>8014</v>
      </c>
      <c r="T23" s="196" t="s">
        <v>215</v>
      </c>
      <c r="U23" s="164">
        <v>8012</v>
      </c>
      <c r="Y23" s="240">
        <v>3004</v>
      </c>
      <c r="Z23" s="16"/>
      <c r="AA23" s="26"/>
      <c r="AB23" s="316" t="s">
        <v>193</v>
      </c>
      <c r="AC23" s="16"/>
      <c r="AE23" s="317" t="s">
        <v>262</v>
      </c>
    </row>
    <row r="24" spans="1:31">
      <c r="A24" s="146" t="s">
        <v>46</v>
      </c>
      <c r="B24" s="25">
        <v>2</v>
      </c>
      <c r="C24" s="26" t="s">
        <v>47</v>
      </c>
      <c r="E24" s="240" t="s">
        <v>107</v>
      </c>
      <c r="F24" s="12"/>
      <c r="G24" s="143"/>
      <c r="I24" s="83" t="s">
        <v>243</v>
      </c>
      <c r="N24" s="164" t="s">
        <v>260</v>
      </c>
      <c r="O24" s="164">
        <v>8014</v>
      </c>
      <c r="R24" s="164">
        <v>8014</v>
      </c>
      <c r="S24" s="164" t="s">
        <v>260</v>
      </c>
      <c r="T24" s="196" t="s">
        <v>216</v>
      </c>
      <c r="U24" s="164">
        <v>8014</v>
      </c>
      <c r="Y24" s="240">
        <v>7012</v>
      </c>
      <c r="Z24" s="16"/>
      <c r="AA24" s="26"/>
      <c r="AB24" s="316">
        <v>7021</v>
      </c>
      <c r="AC24" s="26"/>
      <c r="AE24" s="317">
        <v>9006</v>
      </c>
    </row>
    <row r="25" spans="1:31">
      <c r="A25" s="146" t="s">
        <v>111</v>
      </c>
      <c r="B25" s="25">
        <v>3</v>
      </c>
      <c r="C25" s="26" t="s">
        <v>131</v>
      </c>
      <c r="D25" s="21" t="s">
        <v>128</v>
      </c>
      <c r="E25" s="240" t="s">
        <v>257</v>
      </c>
      <c r="F25" s="141" t="s">
        <v>45</v>
      </c>
      <c r="G25" s="143"/>
      <c r="I25" s="83" t="s">
        <v>244</v>
      </c>
      <c r="N25" s="164" t="s">
        <v>261</v>
      </c>
      <c r="O25" s="164" t="s">
        <v>260</v>
      </c>
      <c r="R25" s="164" t="s">
        <v>260</v>
      </c>
      <c r="S25" s="164" t="s">
        <v>261</v>
      </c>
      <c r="T25" s="196" t="s">
        <v>217</v>
      </c>
      <c r="U25" s="164" t="s">
        <v>260</v>
      </c>
      <c r="Y25" s="240">
        <v>7016</v>
      </c>
      <c r="Z25" s="16"/>
      <c r="AA25" s="26"/>
      <c r="AB25" s="316">
        <v>7022</v>
      </c>
      <c r="AC25" s="21"/>
      <c r="AE25" s="317">
        <v>9007</v>
      </c>
    </row>
    <row r="26" spans="1:31">
      <c r="A26" s="146" t="s">
        <v>49</v>
      </c>
      <c r="B26" s="25">
        <v>4</v>
      </c>
      <c r="C26" s="26" t="s">
        <v>131</v>
      </c>
      <c r="D26" s="26" t="s">
        <v>121</v>
      </c>
      <c r="E26" s="240" t="s">
        <v>50</v>
      </c>
      <c r="G26" s="143"/>
      <c r="I26" s="83" t="s">
        <v>245</v>
      </c>
      <c r="J26" s="98" t="s">
        <v>69</v>
      </c>
      <c r="K26" s="99" t="s">
        <v>72</v>
      </c>
      <c r="L26" s="102" t="s">
        <v>76</v>
      </c>
      <c r="N26" s="164">
        <v>8019</v>
      </c>
      <c r="O26" s="164" t="s">
        <v>261</v>
      </c>
      <c r="R26" s="164" t="s">
        <v>261</v>
      </c>
      <c r="S26" s="164">
        <v>8019</v>
      </c>
      <c r="T26" s="196" t="s">
        <v>218</v>
      </c>
      <c r="U26" s="164" t="s">
        <v>261</v>
      </c>
      <c r="Y26" s="240" t="s">
        <v>193</v>
      </c>
      <c r="Z26" s="26"/>
      <c r="AA26" s="26"/>
      <c r="AB26" s="316">
        <v>7035</v>
      </c>
      <c r="AC26" s="16"/>
      <c r="AE26" s="317">
        <v>9016</v>
      </c>
    </row>
    <row r="27" spans="1:31">
      <c r="A27" s="146" t="s">
        <v>85</v>
      </c>
      <c r="B27" s="25">
        <v>5</v>
      </c>
      <c r="C27" s="26" t="s">
        <v>132</v>
      </c>
      <c r="D27" s="26" t="s">
        <v>122</v>
      </c>
      <c r="E27" s="240" t="s">
        <v>187</v>
      </c>
      <c r="G27" s="143"/>
      <c r="I27" s="83" t="s">
        <v>246</v>
      </c>
      <c r="J27" s="16">
        <v>0</v>
      </c>
      <c r="K27" s="26">
        <v>4</v>
      </c>
      <c r="L27" s="26" t="s">
        <v>77</v>
      </c>
      <c r="N27" s="164" t="s">
        <v>24</v>
      </c>
      <c r="O27" s="164">
        <v>8019</v>
      </c>
      <c r="R27" s="164">
        <v>8019</v>
      </c>
      <c r="S27" s="164" t="s">
        <v>24</v>
      </c>
      <c r="T27" s="196" t="s">
        <v>219</v>
      </c>
      <c r="U27" s="164">
        <v>8019</v>
      </c>
      <c r="Y27" s="240">
        <v>7021</v>
      </c>
      <c r="Z27" s="26"/>
      <c r="AA27" s="26"/>
      <c r="AB27" s="316">
        <v>7038</v>
      </c>
      <c r="AC27" s="16"/>
      <c r="AE27" s="317" t="s">
        <v>107</v>
      </c>
    </row>
    <row r="28" spans="1:31">
      <c r="A28" s="146" t="s">
        <v>86</v>
      </c>
      <c r="B28" s="25">
        <v>6</v>
      </c>
      <c r="C28" s="26" t="s">
        <v>132</v>
      </c>
      <c r="E28" s="240" t="s">
        <v>8</v>
      </c>
      <c r="G28" s="143"/>
      <c r="I28" s="83" t="s">
        <v>247</v>
      </c>
      <c r="J28" s="16">
        <v>280</v>
      </c>
      <c r="K28" s="26">
        <v>6</v>
      </c>
      <c r="L28" s="26" t="s">
        <v>78</v>
      </c>
      <c r="N28" s="164">
        <v>9004</v>
      </c>
      <c r="O28" s="164" t="s">
        <v>24</v>
      </c>
      <c r="R28" s="164" t="s">
        <v>24</v>
      </c>
      <c r="S28" s="164">
        <v>9004</v>
      </c>
      <c r="T28" s="196" t="s">
        <v>220</v>
      </c>
      <c r="U28" s="164" t="s">
        <v>24</v>
      </c>
      <c r="Y28" s="240">
        <v>7022</v>
      </c>
      <c r="Z28" s="26"/>
      <c r="AB28" s="316">
        <v>7048</v>
      </c>
      <c r="AC28" s="16"/>
      <c r="AE28" s="317" t="s">
        <v>257</v>
      </c>
    </row>
    <row r="29" spans="1:31">
      <c r="A29" s="82" t="s">
        <v>87</v>
      </c>
      <c r="B29" s="25">
        <v>7</v>
      </c>
      <c r="C29" s="26" t="s">
        <v>191</v>
      </c>
      <c r="D29" s="21" t="s">
        <v>139</v>
      </c>
      <c r="E29" s="93" t="s">
        <v>131</v>
      </c>
      <c r="F29" s="94" t="s">
        <v>133</v>
      </c>
      <c r="G29" s="143"/>
      <c r="I29" s="83" t="s">
        <v>248</v>
      </c>
      <c r="J29" s="16">
        <v>400</v>
      </c>
      <c r="K29" s="26" t="s">
        <v>73</v>
      </c>
      <c r="L29" s="26">
        <v>8019</v>
      </c>
      <c r="N29" s="164">
        <v>9005</v>
      </c>
      <c r="O29" s="164">
        <v>9004</v>
      </c>
      <c r="R29" s="164">
        <v>9004</v>
      </c>
      <c r="S29" s="164">
        <v>9005</v>
      </c>
      <c r="T29" s="196" t="s">
        <v>221</v>
      </c>
      <c r="U29" s="164">
        <v>9004</v>
      </c>
      <c r="Y29" s="240">
        <v>7035</v>
      </c>
      <c r="Z29" s="26"/>
      <c r="AB29" s="316">
        <v>8014</v>
      </c>
      <c r="AC29" s="16"/>
      <c r="AE29" s="317" t="s">
        <v>8</v>
      </c>
    </row>
    <row r="30" spans="1:31">
      <c r="A30" s="82" t="s">
        <v>88</v>
      </c>
      <c r="B30" s="25">
        <v>8</v>
      </c>
      <c r="C30" s="26" t="s">
        <v>191</v>
      </c>
      <c r="D30" s="26" t="s">
        <v>140</v>
      </c>
      <c r="E30" s="316">
        <v>1015</v>
      </c>
      <c r="G30" s="143"/>
      <c r="I30" s="83" t="s">
        <v>249</v>
      </c>
      <c r="J30" s="16">
        <v>500</v>
      </c>
      <c r="K30" s="26" t="s">
        <v>74</v>
      </c>
      <c r="L30" s="26">
        <v>0</v>
      </c>
      <c r="N30" s="164" t="s">
        <v>262</v>
      </c>
      <c r="O30" s="164">
        <v>9005</v>
      </c>
      <c r="R30" s="164">
        <v>9005</v>
      </c>
      <c r="S30" s="164" t="s">
        <v>262</v>
      </c>
      <c r="T30" s="196" t="s">
        <v>222</v>
      </c>
      <c r="U30" s="164">
        <v>9005</v>
      </c>
      <c r="Y30" s="240">
        <v>7038</v>
      </c>
      <c r="Z30" s="26"/>
      <c r="AB30" s="316" t="s">
        <v>262</v>
      </c>
      <c r="AC30" s="16"/>
    </row>
    <row r="31" spans="1:31">
      <c r="A31" s="82" t="s">
        <v>89</v>
      </c>
      <c r="B31" s="25">
        <v>9</v>
      </c>
      <c r="C31" s="26" t="s">
        <v>131</v>
      </c>
      <c r="D31" s="26" t="s">
        <v>141</v>
      </c>
      <c r="E31" s="316">
        <v>3004</v>
      </c>
      <c r="F31" s="144" t="s">
        <v>120</v>
      </c>
      <c r="G31" s="159" t="s">
        <v>163</v>
      </c>
      <c r="H31" s="158"/>
      <c r="I31" s="83" t="s">
        <v>250</v>
      </c>
      <c r="J31" s="16">
        <v>600</v>
      </c>
      <c r="K31" s="26">
        <v>0</v>
      </c>
      <c r="N31" s="164" t="s">
        <v>194</v>
      </c>
      <c r="O31" s="164" t="s">
        <v>262</v>
      </c>
      <c r="R31" s="164" t="s">
        <v>262</v>
      </c>
      <c r="S31" s="164" t="s">
        <v>194</v>
      </c>
      <c r="T31" s="196" t="s">
        <v>223</v>
      </c>
      <c r="U31" s="164" t="s">
        <v>262</v>
      </c>
      <c r="Y31" s="240">
        <v>7039</v>
      </c>
      <c r="Z31" s="26"/>
      <c r="AB31" s="316">
        <v>9006</v>
      </c>
      <c r="AC31" s="16"/>
    </row>
    <row r="32" spans="1:31">
      <c r="A32" s="82" t="s">
        <v>90</v>
      </c>
      <c r="B32" s="25">
        <v>10</v>
      </c>
      <c r="C32" s="26" t="s">
        <v>131</v>
      </c>
      <c r="E32" s="316">
        <v>7016</v>
      </c>
      <c r="F32" s="16" t="s">
        <v>51</v>
      </c>
      <c r="G32" s="143"/>
      <c r="I32" s="83" t="s">
        <v>251</v>
      </c>
      <c r="J32" s="16">
        <v>800</v>
      </c>
      <c r="N32" s="164" t="s">
        <v>9</v>
      </c>
      <c r="O32" s="164" t="s">
        <v>194</v>
      </c>
      <c r="Q32" s="24"/>
      <c r="R32" s="164" t="s">
        <v>194</v>
      </c>
      <c r="S32" s="164" t="s">
        <v>9</v>
      </c>
      <c r="T32" s="196" t="s">
        <v>224</v>
      </c>
      <c r="U32" s="164" t="s">
        <v>194</v>
      </c>
      <c r="Y32" s="240">
        <v>7048</v>
      </c>
      <c r="Z32" s="16"/>
      <c r="AB32" s="316" t="s">
        <v>192</v>
      </c>
      <c r="AC32" s="189"/>
    </row>
    <row r="33" spans="1:29">
      <c r="A33" s="82" t="s">
        <v>91</v>
      </c>
      <c r="B33" s="25">
        <v>11</v>
      </c>
      <c r="C33" s="26" t="s">
        <v>191</v>
      </c>
      <c r="D33" s="21" t="s">
        <v>142</v>
      </c>
      <c r="E33" s="316" t="s">
        <v>193</v>
      </c>
      <c r="F33" s="16" t="s">
        <v>52</v>
      </c>
      <c r="G33" s="143"/>
      <c r="I33" s="83">
        <v>0</v>
      </c>
      <c r="J33" s="16">
        <v>900</v>
      </c>
      <c r="N33" s="164" t="s">
        <v>263</v>
      </c>
      <c r="O33" s="164" t="s">
        <v>9</v>
      </c>
      <c r="R33" s="164" t="s">
        <v>9</v>
      </c>
      <c r="S33" s="164" t="s">
        <v>263</v>
      </c>
      <c r="T33" s="196" t="s">
        <v>225</v>
      </c>
      <c r="U33" s="164" t="s">
        <v>9</v>
      </c>
      <c r="Y33" s="240">
        <v>8014</v>
      </c>
      <c r="Z33" s="16"/>
      <c r="AB33" s="316">
        <v>9007</v>
      </c>
      <c r="AC33" s="16"/>
    </row>
    <row r="34" spans="1:29">
      <c r="A34" s="82" t="s">
        <v>92</v>
      </c>
      <c r="B34" s="25">
        <v>12</v>
      </c>
      <c r="C34" s="26" t="s">
        <v>191</v>
      </c>
      <c r="D34" s="26" t="s">
        <v>143</v>
      </c>
      <c r="E34" s="316">
        <v>7021</v>
      </c>
      <c r="G34" s="143"/>
      <c r="I34" s="83"/>
      <c r="J34" s="16">
        <v>1000</v>
      </c>
      <c r="N34" s="164" t="s">
        <v>192</v>
      </c>
      <c r="O34" s="164" t="s">
        <v>263</v>
      </c>
      <c r="R34" s="164" t="s">
        <v>263</v>
      </c>
      <c r="S34" s="164" t="s">
        <v>192</v>
      </c>
      <c r="T34" s="196" t="s">
        <v>226</v>
      </c>
      <c r="U34" s="164" t="s">
        <v>263</v>
      </c>
      <c r="Y34" s="240">
        <v>8019</v>
      </c>
      <c r="Z34" s="16"/>
      <c r="AB34" s="316">
        <v>9010</v>
      </c>
      <c r="AC34" s="16"/>
    </row>
    <row r="35" spans="1:29">
      <c r="A35" s="146" t="s">
        <v>121</v>
      </c>
      <c r="B35" s="25">
        <v>13</v>
      </c>
      <c r="C35" s="26" t="s">
        <v>131</v>
      </c>
      <c r="D35" s="26" t="s">
        <v>144</v>
      </c>
      <c r="E35" s="316">
        <v>7022</v>
      </c>
      <c r="F35" s="144" t="s">
        <v>157</v>
      </c>
      <c r="G35" s="159" t="s">
        <v>164</v>
      </c>
      <c r="H35" s="144"/>
      <c r="I35" s="83"/>
      <c r="N35" s="164">
        <v>9007</v>
      </c>
      <c r="O35" s="164" t="s">
        <v>192</v>
      </c>
      <c r="R35" s="164" t="s">
        <v>192</v>
      </c>
      <c r="S35" s="164">
        <v>9007</v>
      </c>
      <c r="T35" s="196" t="s">
        <v>227</v>
      </c>
      <c r="U35" s="164" t="s">
        <v>192</v>
      </c>
      <c r="Y35" s="240" t="s">
        <v>262</v>
      </c>
      <c r="Z35" s="16"/>
      <c r="AB35" s="316">
        <v>9016</v>
      </c>
      <c r="AC35" s="16"/>
    </row>
    <row r="36" spans="1:29">
      <c r="A36" s="146" t="s">
        <v>122</v>
      </c>
      <c r="B36" s="25">
        <v>14</v>
      </c>
      <c r="C36" s="26" t="s">
        <v>131</v>
      </c>
      <c r="E36" s="316">
        <v>7035</v>
      </c>
      <c r="F36" s="16" t="s">
        <v>51</v>
      </c>
      <c r="G36" s="143"/>
      <c r="N36" s="164" t="s">
        <v>264</v>
      </c>
      <c r="O36" s="164">
        <v>9007</v>
      </c>
      <c r="R36" s="164">
        <v>9007</v>
      </c>
      <c r="S36" s="164" t="s">
        <v>264</v>
      </c>
      <c r="U36" s="164">
        <v>9007</v>
      </c>
      <c r="Y36" s="240">
        <v>9006</v>
      </c>
      <c r="Z36" s="16"/>
      <c r="AB36" s="316" t="s">
        <v>108</v>
      </c>
      <c r="AC36" s="16"/>
    </row>
    <row r="37" spans="1:29">
      <c r="A37" s="146" t="s">
        <v>140</v>
      </c>
      <c r="B37" s="25">
        <v>15</v>
      </c>
      <c r="C37" s="26" t="s">
        <v>132</v>
      </c>
      <c r="E37" s="316">
        <v>7038</v>
      </c>
      <c r="F37" s="16" t="s">
        <v>52</v>
      </c>
      <c r="G37" s="143"/>
      <c r="N37" s="164" t="s">
        <v>265</v>
      </c>
      <c r="O37" s="164" t="s">
        <v>264</v>
      </c>
      <c r="R37" s="164" t="s">
        <v>264</v>
      </c>
      <c r="S37" s="164" t="s">
        <v>265</v>
      </c>
      <c r="U37" s="164" t="s">
        <v>264</v>
      </c>
      <c r="Y37" s="240" t="s">
        <v>192</v>
      </c>
      <c r="Z37" s="16"/>
      <c r="AB37" s="316" t="s">
        <v>107</v>
      </c>
      <c r="AC37" s="16"/>
    </row>
    <row r="38" spans="1:29">
      <c r="A38" s="146" t="s">
        <v>141</v>
      </c>
      <c r="B38" s="25">
        <v>16</v>
      </c>
      <c r="C38" s="26" t="s">
        <v>132</v>
      </c>
      <c r="E38" s="316">
        <v>7048</v>
      </c>
      <c r="F38" s="16" t="s">
        <v>119</v>
      </c>
      <c r="G38" s="143"/>
      <c r="I38" s="163"/>
      <c r="N38" s="164">
        <v>9010</v>
      </c>
      <c r="O38" s="164" t="s">
        <v>265</v>
      </c>
      <c r="R38" s="164" t="s">
        <v>265</v>
      </c>
      <c r="S38" s="164">
        <v>9010</v>
      </c>
      <c r="U38" s="164" t="s">
        <v>265</v>
      </c>
      <c r="Y38" s="240">
        <v>9007</v>
      </c>
      <c r="Z38" s="143"/>
      <c r="AB38" s="316" t="s">
        <v>257</v>
      </c>
      <c r="AC38" s="16"/>
    </row>
    <row r="39" spans="1:29">
      <c r="A39" s="146" t="s">
        <v>143</v>
      </c>
      <c r="B39" s="25">
        <v>17</v>
      </c>
      <c r="C39" s="26" t="s">
        <v>132</v>
      </c>
      <c r="E39" s="316">
        <v>8014</v>
      </c>
      <c r="F39" s="16" t="s">
        <v>148</v>
      </c>
      <c r="G39" s="143"/>
      <c r="N39" s="164" t="s">
        <v>266</v>
      </c>
      <c r="O39" s="164">
        <v>9010</v>
      </c>
      <c r="R39" s="164">
        <v>9010</v>
      </c>
      <c r="S39" s="164" t="s">
        <v>266</v>
      </c>
      <c r="U39" s="164">
        <v>9010</v>
      </c>
      <c r="Y39" s="240">
        <v>9010</v>
      </c>
      <c r="Z39" s="143"/>
      <c r="AB39" s="316" t="s">
        <v>50</v>
      </c>
      <c r="AC39" s="16"/>
    </row>
    <row r="40" spans="1:29">
      <c r="A40" s="146" t="s">
        <v>144</v>
      </c>
      <c r="B40" s="25">
        <v>18</v>
      </c>
      <c r="C40" s="26" t="s">
        <v>132</v>
      </c>
      <c r="E40" s="316" t="s">
        <v>262</v>
      </c>
      <c r="F40" s="16"/>
      <c r="G40" s="25"/>
      <c r="I40" s="25" t="s">
        <v>168</v>
      </c>
      <c r="N40" s="164" t="s">
        <v>267</v>
      </c>
      <c r="O40" s="164" t="s">
        <v>266</v>
      </c>
      <c r="R40" s="164" t="s">
        <v>266</v>
      </c>
      <c r="S40" s="164" t="s">
        <v>267</v>
      </c>
      <c r="U40" s="164" t="s">
        <v>266</v>
      </c>
      <c r="Y40" s="240">
        <v>9016</v>
      </c>
      <c r="Z40" s="143"/>
      <c r="AB40" s="316" t="s">
        <v>8</v>
      </c>
      <c r="AC40" s="16"/>
    </row>
    <row r="41" spans="1:29">
      <c r="E41" s="316">
        <v>9006</v>
      </c>
      <c r="F41" s="16"/>
      <c r="G41" s="25"/>
      <c r="N41" s="164">
        <v>9016</v>
      </c>
      <c r="O41" s="164" t="s">
        <v>267</v>
      </c>
      <c r="Q41" s="21"/>
      <c r="R41" s="164" t="s">
        <v>267</v>
      </c>
      <c r="S41" s="164">
        <v>9016</v>
      </c>
      <c r="U41" s="164" t="s">
        <v>267</v>
      </c>
      <c r="Y41" s="240" t="s">
        <v>108</v>
      </c>
      <c r="Z41" s="143"/>
      <c r="AB41" s="26"/>
      <c r="AC41" s="16"/>
    </row>
    <row r="42" spans="1:29">
      <c r="E42" s="316" t="s">
        <v>192</v>
      </c>
      <c r="F42" s="160" t="s">
        <v>165</v>
      </c>
      <c r="G42" s="144" t="s">
        <v>166</v>
      </c>
      <c r="N42" s="164" t="s">
        <v>268</v>
      </c>
      <c r="O42" s="164">
        <v>9016</v>
      </c>
      <c r="R42" s="164">
        <v>9016</v>
      </c>
      <c r="S42" s="164" t="s">
        <v>268</v>
      </c>
      <c r="U42" s="164">
        <v>9016</v>
      </c>
      <c r="Y42" s="240" t="s">
        <v>107</v>
      </c>
      <c r="Z42" s="12"/>
      <c r="AB42" s="26"/>
      <c r="AC42" s="16"/>
    </row>
    <row r="43" spans="1:29">
      <c r="E43" s="316">
        <v>9007</v>
      </c>
      <c r="F43" s="16" t="s">
        <v>58</v>
      </c>
      <c r="N43" s="164" t="s">
        <v>156</v>
      </c>
      <c r="O43" s="164" t="s">
        <v>268</v>
      </c>
      <c r="R43" s="164" t="s">
        <v>268</v>
      </c>
      <c r="S43" s="164" t="s">
        <v>156</v>
      </c>
      <c r="T43" s="21"/>
      <c r="U43" s="164" t="s">
        <v>268</v>
      </c>
      <c r="Y43" s="240" t="s">
        <v>257</v>
      </c>
      <c r="Z43" s="26"/>
      <c r="AB43" s="26"/>
      <c r="AC43" s="16"/>
    </row>
    <row r="44" spans="1:29">
      <c r="E44" s="316">
        <v>9010</v>
      </c>
      <c r="F44" s="16" t="s">
        <v>57</v>
      </c>
      <c r="G44" s="25"/>
      <c r="N44" s="164" t="s">
        <v>10</v>
      </c>
      <c r="O44" s="164" t="s">
        <v>156</v>
      </c>
      <c r="R44" s="164" t="s">
        <v>156</v>
      </c>
      <c r="S44" s="164" t="s">
        <v>10</v>
      </c>
      <c r="U44" s="164" t="s">
        <v>156</v>
      </c>
      <c r="Y44" s="240" t="s">
        <v>50</v>
      </c>
      <c r="AC44" s="16"/>
    </row>
    <row r="45" spans="1:29">
      <c r="A45" s="200"/>
      <c r="E45" s="316">
        <v>9016</v>
      </c>
      <c r="F45" s="16" t="s">
        <v>56</v>
      </c>
      <c r="G45" s="25" t="e" cm="1">
        <f t="array" ref="G45">CHOOSE(VLOOKUP(C22,TYPLAM,2,FALSE),Zebr80,Zebr80,ZebrC65,ZebrC65,ZebrZS,ZebrZS,ZebrZS,ZebrZS,ZebrZS,ZebrZS,ZebrZS,ZebrZS,ZebrC65,ZebrC65,ZebrC65,ZebrC65,ZebrC65,ZebrC65)</f>
        <v>#N/A</v>
      </c>
      <c r="I45" s="26" cm="1">
        <f t="array" ref="I45">IF(OR(C41="1D3Gvr",C41="1D3Bvr",C41="1Dvr",C41=0),Hod,DrzakVL)</f>
        <v>0</v>
      </c>
      <c r="N45" s="164" t="s">
        <v>11</v>
      </c>
      <c r="O45" s="164" t="s">
        <v>10</v>
      </c>
      <c r="Q45" s="21"/>
      <c r="R45" s="164" t="s">
        <v>10</v>
      </c>
      <c r="S45" s="164" t="s">
        <v>11</v>
      </c>
      <c r="U45" s="164" t="s">
        <v>10</v>
      </c>
      <c r="Y45" s="240" t="s">
        <v>187</v>
      </c>
      <c r="Z45" s="26"/>
    </row>
    <row r="46" spans="1:29">
      <c r="E46" s="316" t="s">
        <v>108</v>
      </c>
      <c r="F46" s="16" t="s">
        <v>55</v>
      </c>
      <c r="G46" s="25"/>
      <c r="I46" s="26" cm="1">
        <f t="array" ref="I46">IF(OR(C45="1D3Gvr",C45="1D3Bvr",C45="1Dvr",C45=0),Hod,DrzakVL)</f>
        <v>0</v>
      </c>
      <c r="N46" s="164" t="s">
        <v>187</v>
      </c>
      <c r="O46" s="164" t="s">
        <v>11</v>
      </c>
      <c r="R46" s="164" t="s">
        <v>11</v>
      </c>
      <c r="S46" s="164" t="s">
        <v>187</v>
      </c>
      <c r="T46" s="24"/>
      <c r="U46" s="164" t="s">
        <v>11</v>
      </c>
      <c r="Y46" s="240" t="s">
        <v>8</v>
      </c>
    </row>
    <row r="47" spans="1:29" ht="12.75" customHeight="1">
      <c r="E47" s="316" t="s">
        <v>107</v>
      </c>
      <c r="F47" s="16" t="s">
        <v>146</v>
      </c>
      <c r="N47" s="164" t="s">
        <v>12</v>
      </c>
      <c r="O47" s="164" t="s">
        <v>187</v>
      </c>
      <c r="R47" s="164" t="s">
        <v>187</v>
      </c>
      <c r="S47" s="164" t="s">
        <v>12</v>
      </c>
      <c r="U47" s="164" t="s">
        <v>187</v>
      </c>
      <c r="Y47" s="140" t="s">
        <v>47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316" t="s">
        <v>257</v>
      </c>
      <c r="F48" s="16" t="s">
        <v>147</v>
      </c>
      <c r="N48" s="164" t="s">
        <v>13</v>
      </c>
      <c r="O48" s="164" t="s">
        <v>12</v>
      </c>
      <c r="R48" s="164" t="s">
        <v>12</v>
      </c>
      <c r="S48" s="164" t="s">
        <v>13</v>
      </c>
      <c r="U48" s="164" t="s">
        <v>12</v>
      </c>
      <c r="Y48" s="315">
        <v>1013</v>
      </c>
    </row>
    <row r="49" spans="1:25">
      <c r="E49" s="316" t="s">
        <v>50</v>
      </c>
      <c r="F49" s="16" t="s">
        <v>151</v>
      </c>
      <c r="N49" s="164" t="s">
        <v>14</v>
      </c>
      <c r="O49" s="164" t="s">
        <v>13</v>
      </c>
      <c r="R49" s="164" t="s">
        <v>13</v>
      </c>
      <c r="S49" s="164" t="s">
        <v>14</v>
      </c>
      <c r="U49" s="164" t="s">
        <v>13</v>
      </c>
      <c r="Y49" s="240">
        <v>1015</v>
      </c>
    </row>
    <row r="50" spans="1:25">
      <c r="A50" s="201" t="s">
        <v>271</v>
      </c>
      <c r="E50" s="316" t="s">
        <v>8</v>
      </c>
      <c r="F50" s="16" t="s">
        <v>152</v>
      </c>
      <c r="N50" s="164" t="s">
        <v>15</v>
      </c>
      <c r="O50" s="164" t="s">
        <v>14</v>
      </c>
      <c r="R50" s="164" t="s">
        <v>14</v>
      </c>
      <c r="S50" s="164" t="s">
        <v>15</v>
      </c>
      <c r="U50" s="164" t="s">
        <v>14</v>
      </c>
      <c r="Y50" s="240">
        <v>1019</v>
      </c>
    </row>
    <row r="51" spans="1:25">
      <c r="F51" s="16" t="s">
        <v>149</v>
      </c>
      <c r="N51" s="164" t="s">
        <v>16</v>
      </c>
      <c r="O51" s="164" t="s">
        <v>15</v>
      </c>
      <c r="R51" s="164" t="s">
        <v>15</v>
      </c>
      <c r="S51" s="164" t="s">
        <v>16</v>
      </c>
      <c r="U51" s="164" t="s">
        <v>15</v>
      </c>
      <c r="Y51" s="240">
        <v>3004</v>
      </c>
    </row>
    <row r="52" spans="1:25">
      <c r="F52" s="16" t="s">
        <v>150</v>
      </c>
      <c r="N52" s="164" t="s">
        <v>17</v>
      </c>
      <c r="O52" s="164" t="s">
        <v>16</v>
      </c>
      <c r="R52" s="164" t="s">
        <v>16</v>
      </c>
      <c r="S52" s="164" t="s">
        <v>17</v>
      </c>
      <c r="U52" s="164" t="s">
        <v>16</v>
      </c>
      <c r="Y52" s="240">
        <v>7012</v>
      </c>
    </row>
    <row r="53" spans="1:25">
      <c r="F53" s="16" t="s">
        <v>153</v>
      </c>
      <c r="N53" s="164" t="s">
        <v>27</v>
      </c>
      <c r="O53" s="164" t="s">
        <v>17</v>
      </c>
      <c r="R53" s="164" t="s">
        <v>17</v>
      </c>
      <c r="S53" s="164" t="s">
        <v>27</v>
      </c>
      <c r="U53" s="164" t="s">
        <v>17</v>
      </c>
      <c r="Y53" s="240">
        <v>7016</v>
      </c>
    </row>
    <row r="54" spans="1:25">
      <c r="F54" s="16" t="s">
        <v>154</v>
      </c>
      <c r="N54" s="164" t="s">
        <v>28</v>
      </c>
      <c r="O54" s="164" t="s">
        <v>27</v>
      </c>
      <c r="R54" s="164" t="s">
        <v>27</v>
      </c>
      <c r="S54" s="164" t="s">
        <v>28</v>
      </c>
      <c r="U54" s="164" t="s">
        <v>27</v>
      </c>
      <c r="Y54" s="240" t="s">
        <v>193</v>
      </c>
    </row>
    <row r="55" spans="1:25">
      <c r="E55" s="26" t="s">
        <v>8</v>
      </c>
      <c r="N55" s="164" t="s">
        <v>18</v>
      </c>
      <c r="O55" s="164" t="s">
        <v>28</v>
      </c>
      <c r="R55" s="164" t="s">
        <v>28</v>
      </c>
      <c r="S55" s="164" t="s">
        <v>18</v>
      </c>
      <c r="U55" s="164" t="s">
        <v>28</v>
      </c>
      <c r="Y55" s="240" t="s">
        <v>650</v>
      </c>
    </row>
    <row r="56" spans="1:25" ht="25.5">
      <c r="E56" s="139" t="s">
        <v>132</v>
      </c>
      <c r="N56" s="164" t="s">
        <v>29</v>
      </c>
      <c r="O56" s="164" t="s">
        <v>18</v>
      </c>
      <c r="R56" s="164" t="s">
        <v>18</v>
      </c>
      <c r="S56" s="164" t="s">
        <v>29</v>
      </c>
      <c r="U56" s="164" t="s">
        <v>18</v>
      </c>
      <c r="Y56" s="240">
        <v>7021</v>
      </c>
    </row>
    <row r="57" spans="1:25">
      <c r="E57" s="317">
        <v>7016</v>
      </c>
      <c r="N57" s="164" t="s">
        <v>19</v>
      </c>
      <c r="O57" s="164" t="s">
        <v>29</v>
      </c>
      <c r="R57" s="164" t="s">
        <v>29</v>
      </c>
      <c r="S57" s="164" t="s">
        <v>19</v>
      </c>
      <c r="U57" s="164" t="s">
        <v>29</v>
      </c>
      <c r="Y57" s="240">
        <v>7022</v>
      </c>
    </row>
    <row r="58" spans="1:25">
      <c r="E58" s="317">
        <v>7022</v>
      </c>
      <c r="N58" s="164" t="s">
        <v>30</v>
      </c>
      <c r="O58" s="164" t="s">
        <v>19</v>
      </c>
      <c r="R58" s="164" t="s">
        <v>19</v>
      </c>
      <c r="S58" s="164" t="s">
        <v>30</v>
      </c>
      <c r="U58" s="164" t="s">
        <v>19</v>
      </c>
      <c r="Y58" s="240">
        <v>7035</v>
      </c>
    </row>
    <row r="59" spans="1:25">
      <c r="E59" s="317">
        <v>7035</v>
      </c>
      <c r="N59" s="164" t="s">
        <v>31</v>
      </c>
      <c r="O59" s="164" t="s">
        <v>30</v>
      </c>
      <c r="R59" s="164" t="s">
        <v>30</v>
      </c>
      <c r="S59" s="164" t="s">
        <v>31</v>
      </c>
      <c r="U59" s="164" t="s">
        <v>30</v>
      </c>
      <c r="Y59" s="240">
        <v>7038</v>
      </c>
    </row>
    <row r="60" spans="1:25">
      <c r="E60" s="317" t="s">
        <v>262</v>
      </c>
      <c r="N60" s="164" t="s">
        <v>20</v>
      </c>
      <c r="O60" s="164" t="s">
        <v>31</v>
      </c>
      <c r="R60" s="164" t="s">
        <v>31</v>
      </c>
      <c r="S60" s="164" t="s">
        <v>20</v>
      </c>
      <c r="U60" s="164" t="s">
        <v>31</v>
      </c>
      <c r="Y60" s="240">
        <v>7039</v>
      </c>
    </row>
    <row r="61" spans="1:25">
      <c r="E61" s="317">
        <v>9006</v>
      </c>
      <c r="F61" s="16"/>
      <c r="N61" s="164" t="s">
        <v>32</v>
      </c>
      <c r="O61" s="164" t="s">
        <v>20</v>
      </c>
      <c r="R61" s="164" t="s">
        <v>20</v>
      </c>
      <c r="S61" s="164" t="s">
        <v>32</v>
      </c>
      <c r="U61" s="164" t="s">
        <v>20</v>
      </c>
      <c r="Y61" s="240">
        <v>7048</v>
      </c>
    </row>
    <row r="62" spans="1:25">
      <c r="E62" s="317">
        <v>9007</v>
      </c>
      <c r="F62" s="16"/>
      <c r="N62" s="164" t="s">
        <v>21</v>
      </c>
      <c r="O62" s="164" t="s">
        <v>32</v>
      </c>
      <c r="R62" s="164" t="s">
        <v>32</v>
      </c>
      <c r="S62" s="164" t="s">
        <v>21</v>
      </c>
      <c r="U62" s="164" t="s">
        <v>32</v>
      </c>
      <c r="Y62" s="240">
        <v>8014</v>
      </c>
    </row>
    <row r="63" spans="1:25">
      <c r="E63" s="317">
        <v>9016</v>
      </c>
      <c r="F63" s="16"/>
      <c r="N63" s="164" t="s">
        <v>22</v>
      </c>
      <c r="O63" s="164" t="s">
        <v>21</v>
      </c>
      <c r="R63" s="164" t="s">
        <v>21</v>
      </c>
      <c r="S63" s="164" t="s">
        <v>22</v>
      </c>
      <c r="U63" s="164" t="s">
        <v>21</v>
      </c>
      <c r="Y63" s="240">
        <v>8019</v>
      </c>
    </row>
    <row r="64" spans="1:25">
      <c r="E64" s="317" t="s">
        <v>107</v>
      </c>
      <c r="F64" s="16"/>
      <c r="N64" s="164" t="s">
        <v>33</v>
      </c>
      <c r="O64" s="164" t="s">
        <v>22</v>
      </c>
      <c r="R64" s="164" t="s">
        <v>22</v>
      </c>
      <c r="S64" s="164" t="s">
        <v>33</v>
      </c>
      <c r="U64" s="164" t="s">
        <v>22</v>
      </c>
      <c r="Y64" s="240" t="s">
        <v>262</v>
      </c>
    </row>
    <row r="65" spans="5:25">
      <c r="E65" s="317" t="s">
        <v>257</v>
      </c>
      <c r="F65" s="16"/>
      <c r="N65" s="164" t="s">
        <v>34</v>
      </c>
      <c r="O65" s="164" t="s">
        <v>33</v>
      </c>
      <c r="R65" s="164" t="s">
        <v>33</v>
      </c>
      <c r="S65" s="164" t="s">
        <v>34</v>
      </c>
      <c r="U65" s="164" t="s">
        <v>33</v>
      </c>
      <c r="Y65" s="240">
        <v>9006</v>
      </c>
    </row>
    <row r="66" spans="5:25">
      <c r="E66" s="317" t="s">
        <v>8</v>
      </c>
      <c r="F66" s="16"/>
      <c r="N66" s="164" t="s">
        <v>35</v>
      </c>
      <c r="O66" s="164" t="s">
        <v>34</v>
      </c>
      <c r="R66" s="164" t="s">
        <v>34</v>
      </c>
      <c r="S66" s="164" t="s">
        <v>35</v>
      </c>
      <c r="U66" s="164" t="s">
        <v>34</v>
      </c>
      <c r="Y66" s="240" t="s">
        <v>192</v>
      </c>
    </row>
    <row r="67" spans="5:25">
      <c r="F67" s="16"/>
      <c r="N67" s="164" t="s">
        <v>36</v>
      </c>
      <c r="O67" s="164" t="s">
        <v>35</v>
      </c>
      <c r="R67" s="164" t="s">
        <v>35</v>
      </c>
      <c r="S67" s="164" t="s">
        <v>36</v>
      </c>
      <c r="U67" s="164" t="s">
        <v>35</v>
      </c>
      <c r="Y67" s="240" t="s">
        <v>663</v>
      </c>
    </row>
    <row r="68" spans="5:25">
      <c r="F68" s="16"/>
      <c r="N68" s="164" t="s">
        <v>37</v>
      </c>
      <c r="O68" s="164" t="s">
        <v>36</v>
      </c>
      <c r="R68" s="164" t="s">
        <v>36</v>
      </c>
      <c r="S68" s="164" t="s">
        <v>37</v>
      </c>
      <c r="U68" s="164" t="s">
        <v>36</v>
      </c>
      <c r="Y68" s="240">
        <v>9007</v>
      </c>
    </row>
    <row r="69" spans="5:25">
      <c r="N69" s="164" t="s">
        <v>38</v>
      </c>
      <c r="O69" s="164" t="s">
        <v>37</v>
      </c>
      <c r="R69" s="164" t="s">
        <v>37</v>
      </c>
      <c r="S69" s="164" t="s">
        <v>38</v>
      </c>
      <c r="U69" s="164" t="s">
        <v>37</v>
      </c>
      <c r="Y69" s="240">
        <v>9010</v>
      </c>
    </row>
    <row r="70" spans="5:25" ht="25.5">
      <c r="E70" s="191" t="s">
        <v>191</v>
      </c>
      <c r="F70" s="192" t="s">
        <v>89</v>
      </c>
      <c r="N70" s="164" t="s">
        <v>39</v>
      </c>
      <c r="O70" s="164" t="s">
        <v>38</v>
      </c>
      <c r="R70" s="164" t="s">
        <v>38</v>
      </c>
      <c r="S70" s="164" t="s">
        <v>39</v>
      </c>
      <c r="U70" s="164" t="s">
        <v>38</v>
      </c>
      <c r="Y70" s="240">
        <v>9016</v>
      </c>
    </row>
    <row r="71" spans="5:25">
      <c r="E71" s="315">
        <v>1013</v>
      </c>
      <c r="F71" s="192" t="s">
        <v>85</v>
      </c>
      <c r="N71" s="164" t="s">
        <v>40</v>
      </c>
      <c r="O71" s="164" t="s">
        <v>39</v>
      </c>
      <c r="R71" s="164" t="s">
        <v>39</v>
      </c>
      <c r="S71" s="164" t="s">
        <v>40</v>
      </c>
      <c r="U71" s="164" t="s">
        <v>39</v>
      </c>
      <c r="Y71" s="240" t="s">
        <v>108</v>
      </c>
    </row>
    <row r="72" spans="5:25">
      <c r="E72" s="240">
        <v>1015</v>
      </c>
      <c r="F72" s="16"/>
      <c r="N72" s="26" t="s">
        <v>650</v>
      </c>
      <c r="O72" s="164" t="s">
        <v>40</v>
      </c>
      <c r="R72" s="164" t="s">
        <v>40</v>
      </c>
      <c r="S72" s="26" t="s">
        <v>650</v>
      </c>
      <c r="U72" s="164" t="s">
        <v>40</v>
      </c>
      <c r="Y72" s="240" t="s">
        <v>107</v>
      </c>
    </row>
    <row r="73" spans="5:25">
      <c r="E73" s="240">
        <v>1019</v>
      </c>
      <c r="F73" s="16"/>
      <c r="N73" s="26" t="s">
        <v>663</v>
      </c>
      <c r="O73" s="26" t="s">
        <v>650</v>
      </c>
      <c r="R73" s="26" t="s">
        <v>650</v>
      </c>
      <c r="S73" s="26" t="s">
        <v>663</v>
      </c>
      <c r="U73" s="26" t="s">
        <v>650</v>
      </c>
      <c r="Y73" s="240" t="s">
        <v>257</v>
      </c>
    </row>
    <row r="74" spans="5:25">
      <c r="E74" s="240">
        <v>3004</v>
      </c>
      <c r="F74" s="16"/>
      <c r="N74" s="26">
        <v>7012</v>
      </c>
      <c r="O74" s="26" t="s">
        <v>663</v>
      </c>
      <c r="R74" s="26" t="s">
        <v>663</v>
      </c>
      <c r="S74" s="26">
        <v>7012</v>
      </c>
      <c r="U74" s="26" t="s">
        <v>663</v>
      </c>
      <c r="Y74" s="240" t="s">
        <v>50</v>
      </c>
    </row>
    <row r="75" spans="5:25">
      <c r="E75" s="240">
        <v>7012</v>
      </c>
      <c r="F75" s="16"/>
      <c r="N75" s="164" t="s">
        <v>23</v>
      </c>
      <c r="O75" s="26">
        <v>7012</v>
      </c>
      <c r="R75" s="26">
        <v>7012</v>
      </c>
      <c r="S75" s="164" t="s">
        <v>23</v>
      </c>
      <c r="U75" s="26">
        <v>7012</v>
      </c>
      <c r="Y75" s="240" t="s">
        <v>187</v>
      </c>
    </row>
    <row r="76" spans="5:25">
      <c r="E76" s="240">
        <v>7016</v>
      </c>
      <c r="F76" s="16"/>
      <c r="N76" s="164" t="s">
        <v>8</v>
      </c>
      <c r="O76" s="164" t="s">
        <v>23</v>
      </c>
      <c r="R76" s="164" t="s">
        <v>23</v>
      </c>
      <c r="S76" s="164" t="s">
        <v>8</v>
      </c>
      <c r="U76" s="164" t="s">
        <v>23</v>
      </c>
      <c r="Y76" s="240" t="s">
        <v>8</v>
      </c>
    </row>
    <row r="77" spans="5:25">
      <c r="E77" s="240" t="s">
        <v>193</v>
      </c>
      <c r="F77" s="16"/>
      <c r="N77" s="164">
        <v>0</v>
      </c>
      <c r="O77" s="164" t="s">
        <v>8</v>
      </c>
      <c r="R77" s="164" t="s">
        <v>8</v>
      </c>
      <c r="U77" s="164" t="s">
        <v>8</v>
      </c>
    </row>
    <row r="78" spans="5:25">
      <c r="E78" s="240" t="s">
        <v>650</v>
      </c>
      <c r="F78" s="16"/>
      <c r="R78" s="164">
        <v>0</v>
      </c>
      <c r="U78" s="164">
        <v>0</v>
      </c>
    </row>
    <row r="79" spans="5:25">
      <c r="E79" s="240">
        <v>7021</v>
      </c>
      <c r="F79" s="16"/>
    </row>
    <row r="80" spans="5:25">
      <c r="E80" s="240">
        <v>7022</v>
      </c>
      <c r="F80" s="16"/>
    </row>
    <row r="81" spans="1:6">
      <c r="E81" s="240">
        <v>7035</v>
      </c>
      <c r="F81" s="16"/>
    </row>
    <row r="82" spans="1:6">
      <c r="E82" s="240">
        <v>7038</v>
      </c>
      <c r="F82" s="16"/>
    </row>
    <row r="83" spans="1:6">
      <c r="E83" s="240">
        <v>7039</v>
      </c>
      <c r="F83" s="16"/>
    </row>
    <row r="84" spans="1:6">
      <c r="E84" s="240">
        <v>7048</v>
      </c>
      <c r="F84" s="16"/>
    </row>
    <row r="85" spans="1:6">
      <c r="E85" s="240">
        <v>8014</v>
      </c>
      <c r="F85" s="16"/>
    </row>
    <row r="86" spans="1:6">
      <c r="E86" s="240">
        <v>8019</v>
      </c>
    </row>
    <row r="87" spans="1:6">
      <c r="E87" s="240" t="s">
        <v>262</v>
      </c>
    </row>
    <row r="88" spans="1:6">
      <c r="E88" s="240">
        <v>9006</v>
      </c>
    </row>
    <row r="89" spans="1:6">
      <c r="E89" s="240" t="s">
        <v>192</v>
      </c>
    </row>
    <row r="90" spans="1:6">
      <c r="E90" s="240" t="s">
        <v>663</v>
      </c>
    </row>
    <row r="91" spans="1:6">
      <c r="A91" s="12" t="s">
        <v>130</v>
      </c>
      <c r="B91" s="12"/>
      <c r="E91" s="240">
        <v>9007</v>
      </c>
    </row>
    <row r="92" spans="1:6">
      <c r="A92" s="12" t="s">
        <v>129</v>
      </c>
      <c r="B92" s="12"/>
      <c r="E92" s="240">
        <v>9010</v>
      </c>
    </row>
    <row r="93" spans="1:6">
      <c r="A93" s="12" t="s">
        <v>134</v>
      </c>
      <c r="B93" s="12"/>
      <c r="E93" s="240">
        <v>9016</v>
      </c>
    </row>
    <row r="94" spans="1:6">
      <c r="E94" s="240" t="s">
        <v>108</v>
      </c>
    </row>
    <row r="95" spans="1:6" ht="15">
      <c r="A95" s="133" t="s">
        <v>135</v>
      </c>
      <c r="E95" s="240" t="s">
        <v>107</v>
      </c>
    </row>
    <row r="96" spans="1:6">
      <c r="E96" s="240" t="s">
        <v>257</v>
      </c>
    </row>
    <row r="97" spans="1:5">
      <c r="E97" s="240" t="s">
        <v>50</v>
      </c>
    </row>
    <row r="98" spans="1:5">
      <c r="A98" s="146" t="s">
        <v>160</v>
      </c>
      <c r="E98" s="240" t="s">
        <v>187</v>
      </c>
    </row>
    <row r="99" spans="1:5">
      <c r="A99" s="146" t="s">
        <v>159</v>
      </c>
      <c r="E99" s="240" t="s">
        <v>8</v>
      </c>
    </row>
    <row r="102" spans="1:5">
      <c r="A102" s="200"/>
    </row>
    <row r="103" spans="1:5">
      <c r="A103" s="25" t="s">
        <v>271</v>
      </c>
    </row>
    <row r="105" spans="1:5">
      <c r="A105" s="25"/>
    </row>
    <row r="108" spans="1:5">
      <c r="A108" s="201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5"/>
      <c r="S172" s="35"/>
    </row>
    <row r="173" spans="18:19">
      <c r="R173" s="35"/>
      <c r="S173" s="35"/>
    </row>
    <row r="174" spans="18:19">
      <c r="R174" s="35"/>
      <c r="S174" s="35"/>
    </row>
    <row r="175" spans="18:19">
      <c r="R175" s="35"/>
      <c r="S175" s="35"/>
    </row>
    <row r="176" spans="18:19">
      <c r="R176" s="35"/>
      <c r="S176" s="35"/>
    </row>
    <row r="214" spans="1:1">
      <c r="A214" s="25"/>
    </row>
    <row r="215" spans="1:1">
      <c r="A215" s="25"/>
    </row>
  </sheetData>
  <phoneticPr fontId="34" type="noConversion"/>
  <dataValidations count="1">
    <dataValidation operator="greaterThan" allowBlank="1" showInputMessage="1" showErrorMessage="1" error="Zadej celé číslo větší než nula!" sqref="W1" xr:uid="{00000000-0002-0000-0100-000000000000}"/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Y557"/>
  <sheetViews>
    <sheetView showGridLines="0" view="pageBreakPreview" zoomScaleNormal="100" zoomScaleSheetLayoutView="100" workbookViewId="0">
      <selection activeCell="B563" sqref="B563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406</v>
      </c>
    </row>
    <row r="3" spans="1:3" ht="12" customHeight="1">
      <c r="A3" s="29"/>
    </row>
    <row r="4" spans="1:3" ht="13.9" customHeight="1">
      <c r="A4" s="302" t="s">
        <v>361</v>
      </c>
      <c r="B4" s="303"/>
    </row>
    <row r="5" spans="1:3">
      <c r="A5" s="239" t="s">
        <v>411</v>
      </c>
      <c r="B5" s="239" t="s">
        <v>412</v>
      </c>
      <c r="C5" s="32" t="s">
        <v>401</v>
      </c>
    </row>
    <row r="6" spans="1:3" ht="12.6" customHeight="1">
      <c r="A6" s="17" t="s">
        <v>162</v>
      </c>
      <c r="B6" s="34" t="s">
        <v>413</v>
      </c>
      <c r="C6" s="34"/>
    </row>
    <row r="7" spans="1:3" ht="9" customHeight="1"/>
    <row r="8" spans="1:3" ht="13.9" customHeight="1">
      <c r="A8" s="31" t="s">
        <v>365</v>
      </c>
      <c r="B8" s="30" t="s">
        <v>110</v>
      </c>
    </row>
    <row r="9" spans="1:3">
      <c r="A9" s="239" t="s">
        <v>411</v>
      </c>
      <c r="B9" s="239" t="s">
        <v>412</v>
      </c>
      <c r="C9" s="32" t="s">
        <v>401</v>
      </c>
    </row>
    <row r="10" spans="1:3" ht="12.6" customHeight="1">
      <c r="A10" s="17" t="s">
        <v>45</v>
      </c>
      <c r="B10" s="33" t="s">
        <v>113</v>
      </c>
      <c r="C10" s="34"/>
    </row>
    <row r="11" spans="1:3" ht="12.6" customHeight="1">
      <c r="A11" s="17" t="s">
        <v>46</v>
      </c>
      <c r="B11" s="34" t="s">
        <v>414</v>
      </c>
      <c r="C11" s="34"/>
    </row>
    <row r="12" spans="1:3" ht="12.6" customHeight="1">
      <c r="A12" s="17" t="s">
        <v>111</v>
      </c>
      <c r="B12" s="33" t="s">
        <v>118</v>
      </c>
      <c r="C12" s="34"/>
    </row>
    <row r="13" spans="1:3" ht="12.6" customHeight="1">
      <c r="A13" s="17" t="s">
        <v>49</v>
      </c>
      <c r="B13" s="34" t="s">
        <v>415</v>
      </c>
      <c r="C13" s="34"/>
    </row>
    <row r="14" spans="1:3" ht="12.6" customHeight="1">
      <c r="A14" s="17" t="s">
        <v>112</v>
      </c>
      <c r="B14" s="33" t="s">
        <v>114</v>
      </c>
      <c r="C14" s="34"/>
    </row>
    <row r="15" spans="1:3" ht="12.6" customHeight="1">
      <c r="A15" s="17" t="s">
        <v>86</v>
      </c>
      <c r="B15" s="34" t="s">
        <v>416</v>
      </c>
      <c r="C15" s="34"/>
    </row>
    <row r="16" spans="1:3" ht="12.6" customHeight="1">
      <c r="A16" s="17" t="s">
        <v>87</v>
      </c>
      <c r="B16" s="33" t="s">
        <v>115</v>
      </c>
      <c r="C16" s="34"/>
    </row>
    <row r="17" spans="1:6" ht="12.6" customHeight="1">
      <c r="A17" s="17" t="s">
        <v>88</v>
      </c>
      <c r="B17" s="34" t="s">
        <v>417</v>
      </c>
      <c r="C17" s="34"/>
    </row>
    <row r="18" spans="1:6" ht="12.6" customHeight="1">
      <c r="A18" s="17" t="s">
        <v>89</v>
      </c>
      <c r="B18" s="33" t="s">
        <v>116</v>
      </c>
      <c r="C18" s="34"/>
    </row>
    <row r="19" spans="1:6" ht="12.6" customHeight="1">
      <c r="A19" s="17" t="s">
        <v>90</v>
      </c>
      <c r="B19" s="34" t="s">
        <v>418</v>
      </c>
      <c r="C19" s="34"/>
    </row>
    <row r="20" spans="1:6" ht="12.6" customHeight="1">
      <c r="A20" s="17" t="s">
        <v>91</v>
      </c>
      <c r="B20" s="33" t="s">
        <v>117</v>
      </c>
      <c r="C20" s="34"/>
    </row>
    <row r="21" spans="1:6" ht="12.6" customHeight="1">
      <c r="A21" s="17" t="s">
        <v>92</v>
      </c>
      <c r="B21" s="34" t="s">
        <v>419</v>
      </c>
      <c r="C21" s="34"/>
    </row>
    <row r="22" spans="1:6" ht="12.6" customHeight="1">
      <c r="A22" s="17" t="s">
        <v>121</v>
      </c>
      <c r="B22" s="33" t="s">
        <v>136</v>
      </c>
      <c r="C22" s="34"/>
    </row>
    <row r="23" spans="1:6" ht="12.6" customHeight="1">
      <c r="A23" s="17" t="s">
        <v>122</v>
      </c>
      <c r="B23" s="34" t="s">
        <v>420</v>
      </c>
      <c r="C23" s="34"/>
    </row>
    <row r="24" spans="1:6" ht="12.6" customHeight="1">
      <c r="A24" s="17" t="s">
        <v>140</v>
      </c>
      <c r="B24" s="33" t="s">
        <v>138</v>
      </c>
      <c r="C24" s="34"/>
    </row>
    <row r="25" spans="1:6" ht="12.6" customHeight="1">
      <c r="A25" s="17" t="s">
        <v>141</v>
      </c>
      <c r="B25" s="34" t="s">
        <v>421</v>
      </c>
      <c r="C25" s="34"/>
    </row>
    <row r="26" spans="1:6" ht="12.6" customHeight="1">
      <c r="A26" s="17" t="s">
        <v>143</v>
      </c>
      <c r="B26" s="34" t="s">
        <v>145</v>
      </c>
      <c r="C26" s="34"/>
    </row>
    <row r="27" spans="1:6" ht="12.6" customHeight="1">
      <c r="A27" s="17" t="s">
        <v>144</v>
      </c>
      <c r="B27" s="34" t="s">
        <v>422</v>
      </c>
      <c r="C27" s="34"/>
    </row>
    <row r="28" spans="1:6" ht="12.6" customHeight="1">
      <c r="A28" s="146"/>
      <c r="B28" s="37"/>
      <c r="C28" s="37"/>
    </row>
    <row r="29" spans="1:6" ht="13.9" customHeight="1">
      <c r="A29" s="31" t="s">
        <v>366</v>
      </c>
    </row>
    <row r="30" spans="1:6">
      <c r="A30" s="239" t="s">
        <v>411</v>
      </c>
      <c r="B30" s="239" t="s">
        <v>412</v>
      </c>
      <c r="C30" s="32" t="s">
        <v>401</v>
      </c>
    </row>
    <row r="31" spans="1:6" ht="12.6" customHeight="1">
      <c r="A31" s="306">
        <v>1013</v>
      </c>
      <c r="B31" s="307" t="s">
        <v>643</v>
      </c>
      <c r="C31" s="34"/>
      <c r="F31" s="143"/>
    </row>
    <row r="32" spans="1:6" ht="12.6" customHeight="1">
      <c r="A32" s="306">
        <v>1015</v>
      </c>
      <c r="B32" s="308" t="s">
        <v>644</v>
      </c>
      <c r="C32" s="34"/>
      <c r="F32" s="143"/>
    </row>
    <row r="33" spans="1:6" ht="12.6" customHeight="1">
      <c r="A33" s="306">
        <v>1019</v>
      </c>
      <c r="B33" s="308" t="s">
        <v>645</v>
      </c>
      <c r="C33" s="34"/>
      <c r="F33" s="25"/>
    </row>
    <row r="34" spans="1:6" ht="12.6" customHeight="1">
      <c r="A34" s="306">
        <v>3004</v>
      </c>
      <c r="B34" s="308" t="s">
        <v>646</v>
      </c>
      <c r="C34" s="34"/>
      <c r="F34" s="26"/>
    </row>
    <row r="35" spans="1:6" ht="12.6" customHeight="1">
      <c r="A35" s="306">
        <v>7012</v>
      </c>
      <c r="B35" s="307" t="s">
        <v>647</v>
      </c>
      <c r="C35" s="34"/>
      <c r="F35" s="26"/>
    </row>
    <row r="36" spans="1:6" ht="12.6" customHeight="1">
      <c r="A36" s="306">
        <v>7016</v>
      </c>
      <c r="B36" s="308" t="s">
        <v>648</v>
      </c>
      <c r="C36" s="34"/>
      <c r="F36" s="26"/>
    </row>
    <row r="37" spans="1:6" ht="12.6" customHeight="1">
      <c r="A37" s="306" t="s">
        <v>193</v>
      </c>
      <c r="B37" s="308" t="s">
        <v>649</v>
      </c>
      <c r="C37" s="34"/>
      <c r="F37" s="26"/>
    </row>
    <row r="38" spans="1:6" ht="12.6" customHeight="1">
      <c r="A38" s="306" t="s">
        <v>650</v>
      </c>
      <c r="B38" s="307" t="s">
        <v>651</v>
      </c>
      <c r="C38" s="34"/>
      <c r="F38" s="26"/>
    </row>
    <row r="39" spans="1:6" ht="12.6" customHeight="1">
      <c r="A39" s="306">
        <v>7021</v>
      </c>
      <c r="B39" s="308" t="s">
        <v>652</v>
      </c>
      <c r="C39" s="34"/>
      <c r="F39" s="26"/>
    </row>
    <row r="40" spans="1:6" ht="12.6" customHeight="1">
      <c r="A40" s="306">
        <v>7022</v>
      </c>
      <c r="B40" s="308" t="s">
        <v>653</v>
      </c>
      <c r="C40" s="34"/>
      <c r="F40" s="26"/>
    </row>
    <row r="41" spans="1:6" ht="12.6" customHeight="1">
      <c r="A41" s="306">
        <v>7035</v>
      </c>
      <c r="B41" s="308" t="s">
        <v>654</v>
      </c>
      <c r="C41" s="34"/>
      <c r="F41" s="26"/>
    </row>
    <row r="42" spans="1:6" ht="12.6" customHeight="1">
      <c r="A42" s="306">
        <v>7038</v>
      </c>
      <c r="B42" s="308" t="s">
        <v>655</v>
      </c>
      <c r="C42" s="34"/>
      <c r="F42" s="26"/>
    </row>
    <row r="43" spans="1:6" ht="12.6" customHeight="1">
      <c r="A43" s="306">
        <v>7039</v>
      </c>
      <c r="B43" s="308" t="s">
        <v>656</v>
      </c>
      <c r="C43" s="34"/>
      <c r="F43" s="26"/>
    </row>
    <row r="44" spans="1:6" ht="12.6" customHeight="1">
      <c r="A44" s="306">
        <v>7048</v>
      </c>
      <c r="B44" s="308" t="s">
        <v>657</v>
      </c>
      <c r="C44" s="34"/>
      <c r="F44" s="26"/>
    </row>
    <row r="45" spans="1:6" ht="12.6" customHeight="1">
      <c r="A45" s="306">
        <v>8014</v>
      </c>
      <c r="B45" s="308" t="s">
        <v>658</v>
      </c>
      <c r="C45" s="34"/>
      <c r="F45" s="26"/>
    </row>
    <row r="46" spans="1:6" ht="12.6" customHeight="1">
      <c r="A46" s="306">
        <v>8019</v>
      </c>
      <c r="B46" s="308" t="s">
        <v>659</v>
      </c>
      <c r="C46" s="34"/>
      <c r="F46" s="26"/>
    </row>
    <row r="47" spans="1:6" ht="12.6" customHeight="1">
      <c r="A47" s="306" t="s">
        <v>262</v>
      </c>
      <c r="B47" s="308" t="s">
        <v>660</v>
      </c>
      <c r="C47" s="34"/>
      <c r="F47" s="26"/>
    </row>
    <row r="48" spans="1:6" ht="12.75">
      <c r="A48" s="306">
        <v>9006</v>
      </c>
      <c r="B48" s="308" t="s">
        <v>661</v>
      </c>
      <c r="C48" s="41"/>
      <c r="F48" s="26"/>
    </row>
    <row r="49" spans="1:19" ht="12.75">
      <c r="A49" s="306" t="s">
        <v>192</v>
      </c>
      <c r="B49" s="308" t="s">
        <v>662</v>
      </c>
      <c r="C49" s="34"/>
      <c r="F49" s="26"/>
    </row>
    <row r="50" spans="1:19" ht="12.75">
      <c r="A50" s="306" t="s">
        <v>663</v>
      </c>
      <c r="B50" s="307" t="s">
        <v>664</v>
      </c>
      <c r="C50" s="34"/>
      <c r="F50" s="26"/>
    </row>
    <row r="51" spans="1:19" ht="12.75">
      <c r="A51" s="306">
        <v>9007</v>
      </c>
      <c r="B51" s="308" t="s">
        <v>665</v>
      </c>
      <c r="C51" s="34"/>
    </row>
    <row r="52" spans="1:19" ht="12.75">
      <c r="A52" s="306">
        <v>9010</v>
      </c>
      <c r="B52" s="308" t="s">
        <v>666</v>
      </c>
      <c r="C52" s="34"/>
    </row>
    <row r="53" spans="1:19" ht="12.75">
      <c r="A53" s="306">
        <v>9016</v>
      </c>
      <c r="B53" s="308" t="s">
        <v>667</v>
      </c>
      <c r="C53" s="34"/>
    </row>
    <row r="54" spans="1:19" ht="12.75">
      <c r="A54" s="306" t="s">
        <v>108</v>
      </c>
      <c r="B54" s="308" t="s">
        <v>668</v>
      </c>
      <c r="C54" s="34"/>
    </row>
    <row r="55" spans="1:19" ht="12.75">
      <c r="A55" s="306" t="s">
        <v>107</v>
      </c>
      <c r="B55" s="308" t="s">
        <v>669</v>
      </c>
      <c r="C55" s="34"/>
    </row>
    <row r="56" spans="1:19" ht="12.75">
      <c r="A56" s="306" t="s">
        <v>257</v>
      </c>
      <c r="B56" s="308" t="s">
        <v>670</v>
      </c>
      <c r="C56" s="34"/>
    </row>
    <row r="57" spans="1:19" ht="12.75">
      <c r="A57" s="306" t="s">
        <v>50</v>
      </c>
      <c r="B57" s="308" t="s">
        <v>671</v>
      </c>
      <c r="C57" s="34"/>
    </row>
    <row r="58" spans="1:19" ht="12.75">
      <c r="A58" s="306" t="s">
        <v>187</v>
      </c>
      <c r="B58" s="309" t="s">
        <v>672</v>
      </c>
      <c r="C58" s="34"/>
    </row>
    <row r="59" spans="1:19" ht="12.75">
      <c r="A59" s="242" t="s">
        <v>8</v>
      </c>
      <c r="B59" s="34" t="s">
        <v>425</v>
      </c>
      <c r="C59" s="34" t="s">
        <v>424</v>
      </c>
    </row>
    <row r="60" spans="1:19" ht="12.75">
      <c r="A60" s="165"/>
      <c r="B60" s="36"/>
      <c r="C60" s="37"/>
    </row>
    <row r="61" spans="1:19" ht="12.75">
      <c r="A61" s="31" t="s">
        <v>367</v>
      </c>
    </row>
    <row r="62" spans="1:19" ht="21" customHeight="1">
      <c r="A62" s="239" t="s">
        <v>411</v>
      </c>
      <c r="B62" s="239" t="s">
        <v>412</v>
      </c>
      <c r="C62" s="32" t="s">
        <v>401</v>
      </c>
    </row>
    <row r="63" spans="1:19" ht="12.75">
      <c r="A63" s="17" t="s">
        <v>58</v>
      </c>
      <c r="B63" s="17" t="s">
        <v>673</v>
      </c>
      <c r="C63" s="205"/>
      <c r="F63" s="143"/>
      <c r="H63" s="143"/>
      <c r="M63" s="143"/>
      <c r="N63" s="143"/>
      <c r="S63" s="143"/>
    </row>
    <row r="64" spans="1:19" ht="12.75">
      <c r="A64" s="17" t="s">
        <v>57</v>
      </c>
      <c r="B64" s="17" t="s">
        <v>674</v>
      </c>
      <c r="C64" s="205"/>
      <c r="F64" s="143"/>
      <c r="H64" s="143"/>
      <c r="M64" s="143"/>
      <c r="N64" s="143"/>
      <c r="S64" s="143"/>
    </row>
    <row r="65" spans="1:19" ht="12.75">
      <c r="A65" s="17" t="s">
        <v>56</v>
      </c>
      <c r="B65" s="17" t="s">
        <v>675</v>
      </c>
      <c r="C65" s="205"/>
    </row>
    <row r="66" spans="1:19" ht="12.75">
      <c r="A66" s="17" t="s">
        <v>55</v>
      </c>
      <c r="B66" s="17" t="s">
        <v>676</v>
      </c>
      <c r="C66" s="205"/>
    </row>
    <row r="67" spans="1:19" ht="12.75">
      <c r="A67" s="17" t="s">
        <v>146</v>
      </c>
      <c r="B67" s="17" t="s">
        <v>677</v>
      </c>
      <c r="C67" s="205"/>
    </row>
    <row r="68" spans="1:19" ht="12.75">
      <c r="A68" s="17" t="s">
        <v>147</v>
      </c>
      <c r="B68" s="17" t="s">
        <v>678</v>
      </c>
      <c r="C68" s="205"/>
    </row>
    <row r="69" spans="1:19" ht="12.75">
      <c r="A69" s="17" t="s">
        <v>52</v>
      </c>
      <c r="B69" s="17" t="s">
        <v>679</v>
      </c>
      <c r="C69" s="205"/>
    </row>
    <row r="70" spans="1:19" ht="12.75">
      <c r="A70" s="17" t="s">
        <v>54</v>
      </c>
      <c r="B70" s="17" t="s">
        <v>680</v>
      </c>
      <c r="C70" s="205"/>
    </row>
    <row r="71" spans="1:19" ht="12.6" customHeight="1">
      <c r="A71" s="17" t="s">
        <v>53</v>
      </c>
      <c r="B71" s="17" t="s">
        <v>681</v>
      </c>
      <c r="C71" s="205"/>
    </row>
    <row r="72" spans="1:19" ht="12.6" customHeight="1">
      <c r="A72" s="17" t="s">
        <v>51</v>
      </c>
      <c r="B72" s="17" t="s">
        <v>682</v>
      </c>
      <c r="C72" s="205"/>
    </row>
    <row r="73" spans="1:19" ht="12.6" customHeight="1">
      <c r="A73" s="17" t="s">
        <v>119</v>
      </c>
      <c r="B73" s="17" t="s">
        <v>683</v>
      </c>
      <c r="C73" s="205"/>
    </row>
    <row r="74" spans="1:19" ht="12.6" customHeight="1">
      <c r="A74" s="17" t="s">
        <v>148</v>
      </c>
      <c r="B74" s="17" t="s">
        <v>684</v>
      </c>
      <c r="C74" s="205"/>
    </row>
    <row r="75" spans="1:19" ht="12.6" customHeight="1">
      <c r="A75" s="17" t="s">
        <v>149</v>
      </c>
      <c r="B75" s="17" t="s">
        <v>685</v>
      </c>
      <c r="C75" s="205"/>
    </row>
    <row r="76" spans="1:19" ht="12.6" customHeight="1">
      <c r="A76" s="17" t="s">
        <v>150</v>
      </c>
      <c r="B76" s="17" t="s">
        <v>686</v>
      </c>
      <c r="C76" s="205"/>
    </row>
    <row r="77" spans="1:19" ht="12.6" customHeight="1">
      <c r="A77" s="17" t="s">
        <v>151</v>
      </c>
      <c r="B77" s="17" t="s">
        <v>687</v>
      </c>
      <c r="C77" s="205"/>
    </row>
    <row r="78" spans="1:19" ht="12.6" customHeight="1">
      <c r="A78" s="17" t="s">
        <v>152</v>
      </c>
      <c r="B78" s="17" t="s">
        <v>688</v>
      </c>
      <c r="C78" s="205"/>
    </row>
    <row r="79" spans="1:19" ht="12.6" customHeight="1">
      <c r="A79" s="17" t="s">
        <v>153</v>
      </c>
      <c r="B79" s="17" t="s">
        <v>689</v>
      </c>
      <c r="C79" s="205"/>
      <c r="F79" s="143"/>
      <c r="M79" s="143"/>
      <c r="S79" s="143"/>
    </row>
    <row r="80" spans="1:19" ht="12.6" customHeight="1">
      <c r="A80" s="17" t="s">
        <v>154</v>
      </c>
      <c r="B80" s="17" t="s">
        <v>690</v>
      </c>
      <c r="C80" s="205"/>
      <c r="F80" s="143"/>
      <c r="G80" s="143"/>
      <c r="M80" s="143"/>
      <c r="S80" s="143"/>
    </row>
    <row r="81" spans="1:19" ht="12.6" customHeight="1">
      <c r="A81" s="17" t="s">
        <v>691</v>
      </c>
      <c r="B81" s="17" t="s">
        <v>692</v>
      </c>
      <c r="C81" s="205"/>
      <c r="F81" s="143"/>
      <c r="G81" s="143"/>
    </row>
    <row r="82" spans="1:19" ht="12.6" customHeight="1">
      <c r="A82" s="17" t="s">
        <v>693</v>
      </c>
      <c r="B82" s="17" t="s">
        <v>694</v>
      </c>
      <c r="C82" s="205"/>
      <c r="F82" s="143"/>
      <c r="G82" s="143"/>
    </row>
    <row r="83" spans="1:19" ht="12.6" customHeight="1">
      <c r="A83" s="17" t="s">
        <v>695</v>
      </c>
      <c r="B83" s="17" t="s">
        <v>696</v>
      </c>
      <c r="C83" s="205"/>
      <c r="F83" s="143"/>
      <c r="G83" s="143"/>
    </row>
    <row r="84" spans="1:19" ht="12.6" customHeight="1">
      <c r="A84" s="17" t="s">
        <v>697</v>
      </c>
      <c r="B84" s="17" t="s">
        <v>698</v>
      </c>
      <c r="C84" s="205"/>
      <c r="F84" s="143"/>
      <c r="G84" s="143"/>
    </row>
    <row r="85" spans="1:19" ht="12.6" customHeight="1">
      <c r="A85" s="17" t="s">
        <v>699</v>
      </c>
      <c r="B85" s="17" t="s">
        <v>700</v>
      </c>
      <c r="C85" s="205"/>
      <c r="F85" s="143"/>
      <c r="G85" s="143"/>
    </row>
    <row r="86" spans="1:19" ht="12.6" customHeight="1">
      <c r="A86" s="17" t="s">
        <v>701</v>
      </c>
      <c r="B86" s="17" t="s">
        <v>702</v>
      </c>
      <c r="C86" s="205"/>
      <c r="F86" s="143"/>
      <c r="G86" s="143"/>
    </row>
    <row r="87" spans="1:19" ht="12.6" customHeight="1">
      <c r="A87" s="17" t="s">
        <v>703</v>
      </c>
      <c r="B87" s="17" t="s">
        <v>704</v>
      </c>
      <c r="C87" s="205"/>
      <c r="F87" s="143"/>
      <c r="G87" s="143"/>
    </row>
    <row r="88" spans="1:19" ht="12.6" customHeight="1">
      <c r="A88" s="17" t="s">
        <v>705</v>
      </c>
      <c r="B88" s="17" t="s">
        <v>706</v>
      </c>
      <c r="C88" s="205"/>
      <c r="F88" s="143"/>
      <c r="G88" s="143"/>
    </row>
    <row r="89" spans="1:19" ht="12.6" customHeight="1">
      <c r="A89" s="17" t="s">
        <v>707</v>
      </c>
      <c r="B89" s="17" t="s">
        <v>708</v>
      </c>
      <c r="C89" s="205"/>
      <c r="F89" s="143"/>
      <c r="G89" s="143"/>
    </row>
    <row r="90" spans="1:19" ht="12.6" customHeight="1">
      <c r="A90" s="17" t="s">
        <v>709</v>
      </c>
      <c r="B90" s="17" t="s">
        <v>710</v>
      </c>
      <c r="C90" s="205"/>
      <c r="F90" s="143"/>
      <c r="G90" s="143"/>
    </row>
    <row r="91" spans="1:19" ht="12.6" customHeight="1">
      <c r="A91" s="17" t="s">
        <v>711</v>
      </c>
      <c r="B91" s="17" t="s">
        <v>712</v>
      </c>
      <c r="C91" s="205"/>
      <c r="F91" s="143"/>
      <c r="G91" s="143"/>
    </row>
    <row r="92" spans="1:19" ht="12.6" customHeight="1">
      <c r="A92" s="17" t="s">
        <v>713</v>
      </c>
      <c r="B92" s="17" t="s">
        <v>714</v>
      </c>
      <c r="C92" s="205"/>
      <c r="F92" s="143"/>
      <c r="G92" s="143"/>
    </row>
    <row r="93" spans="1:19" ht="12.6" customHeight="1">
      <c r="A93" s="17" t="s">
        <v>715</v>
      </c>
      <c r="B93" s="17" t="s">
        <v>716</v>
      </c>
      <c r="C93" s="205"/>
      <c r="F93" s="143"/>
      <c r="G93" s="143"/>
    </row>
    <row r="94" spans="1:19" ht="12.6" customHeight="1">
      <c r="A94" s="17" t="s">
        <v>717</v>
      </c>
      <c r="B94" s="17" t="s">
        <v>718</v>
      </c>
      <c r="C94" s="205"/>
      <c r="F94" s="143"/>
      <c r="G94" s="143"/>
    </row>
    <row r="95" spans="1:19" ht="12.6" customHeight="1">
      <c r="A95" s="17" t="s">
        <v>719</v>
      </c>
      <c r="B95" s="17" t="s">
        <v>720</v>
      </c>
      <c r="C95" s="205"/>
      <c r="F95" s="143"/>
      <c r="G95" s="133"/>
      <c r="M95" s="143"/>
      <c r="S95" s="310"/>
    </row>
    <row r="96" spans="1:19" ht="12.6" customHeight="1">
      <c r="A96" s="17" t="s">
        <v>721</v>
      </c>
      <c r="B96" s="17" t="s">
        <v>722</v>
      </c>
      <c r="C96" s="205"/>
      <c r="F96" s="143"/>
      <c r="G96" s="133"/>
      <c r="M96" s="143"/>
    </row>
    <row r="97" spans="1:25" ht="12.6" customHeight="1">
      <c r="A97" s="17" t="s">
        <v>723</v>
      </c>
      <c r="B97" s="17" t="s">
        <v>724</v>
      </c>
      <c r="C97" s="205"/>
      <c r="F97" s="143"/>
      <c r="G97" s="143"/>
    </row>
    <row r="98" spans="1:25" ht="12.6" customHeight="1">
      <c r="A98" s="17" t="s">
        <v>725</v>
      </c>
      <c r="B98" s="17" t="s">
        <v>726</v>
      </c>
      <c r="C98" s="205"/>
      <c r="F98" s="143"/>
      <c r="G98" s="143"/>
    </row>
    <row r="99" spans="1:25" ht="12.6" customHeight="1">
      <c r="A99" s="17" t="s">
        <v>727</v>
      </c>
      <c r="B99" s="17" t="s">
        <v>728</v>
      </c>
      <c r="C99" s="205"/>
      <c r="F99" s="143"/>
      <c r="G99" s="143"/>
    </row>
    <row r="100" spans="1:25" ht="12.6" customHeight="1">
      <c r="A100" s="17" t="s">
        <v>729</v>
      </c>
      <c r="B100" s="17" t="s">
        <v>730</v>
      </c>
      <c r="C100" s="205"/>
      <c r="E100" s="311"/>
      <c r="F100" s="312"/>
      <c r="G100" s="312"/>
      <c r="H100" s="311"/>
      <c r="I100" s="311"/>
      <c r="J100" s="311"/>
      <c r="K100" s="311"/>
      <c r="L100" s="311"/>
      <c r="M100" s="311"/>
      <c r="N100" s="311"/>
      <c r="O100" s="311"/>
      <c r="P100" s="311"/>
      <c r="Q100" s="311"/>
      <c r="R100" s="311"/>
      <c r="S100" s="311"/>
      <c r="T100" s="311"/>
      <c r="U100" s="311"/>
      <c r="V100" s="311"/>
      <c r="W100" s="311"/>
      <c r="X100" s="311"/>
      <c r="Y100" s="311"/>
    </row>
    <row r="101" spans="1:25" ht="12.6" customHeight="1">
      <c r="A101" s="17" t="s">
        <v>731</v>
      </c>
      <c r="B101" s="17" t="s">
        <v>732</v>
      </c>
      <c r="C101" s="205"/>
      <c r="E101" s="311"/>
      <c r="F101" s="312"/>
      <c r="G101" s="311"/>
      <c r="H101" s="312"/>
      <c r="I101" s="311"/>
      <c r="J101" s="311"/>
      <c r="K101" s="311"/>
      <c r="L101" s="311"/>
      <c r="M101" s="312"/>
      <c r="N101" s="312"/>
      <c r="O101" s="311"/>
      <c r="P101" s="311"/>
      <c r="Q101" s="311"/>
      <c r="R101" s="311"/>
      <c r="S101" s="312"/>
      <c r="T101" s="311"/>
      <c r="U101" s="311"/>
      <c r="V101" s="311"/>
      <c r="W101" s="311"/>
      <c r="X101" s="311"/>
      <c r="Y101" s="311"/>
    </row>
    <row r="102" spans="1:25" ht="12.6" customHeight="1">
      <c r="A102" s="17" t="s">
        <v>733</v>
      </c>
      <c r="B102" s="17" t="s">
        <v>734</v>
      </c>
      <c r="C102" s="205"/>
      <c r="E102" s="311"/>
      <c r="F102" s="311"/>
      <c r="G102" s="311"/>
      <c r="H102" s="311"/>
      <c r="I102" s="311"/>
      <c r="J102" s="311"/>
      <c r="K102" s="311"/>
      <c r="L102" s="311"/>
      <c r="M102" s="311"/>
      <c r="N102" s="311"/>
      <c r="O102" s="311"/>
      <c r="P102" s="311"/>
      <c r="Q102" s="311"/>
      <c r="R102" s="311"/>
      <c r="S102" s="311"/>
      <c r="T102" s="311"/>
      <c r="U102" s="311"/>
      <c r="V102" s="311"/>
      <c r="W102" s="311"/>
      <c r="X102" s="311"/>
      <c r="Y102" s="311"/>
    </row>
    <row r="103" spans="1:25" ht="12.6" customHeight="1">
      <c r="A103" s="17" t="s">
        <v>735</v>
      </c>
      <c r="B103" s="17" t="s">
        <v>736</v>
      </c>
      <c r="C103" s="205"/>
      <c r="E103" s="311"/>
      <c r="F103" s="311"/>
      <c r="G103" s="311"/>
      <c r="H103" s="311"/>
      <c r="I103" s="311"/>
      <c r="J103" s="311"/>
      <c r="K103" s="311"/>
      <c r="L103" s="311"/>
      <c r="M103" s="311"/>
      <c r="N103" s="311"/>
      <c r="O103" s="311"/>
      <c r="P103" s="311"/>
      <c r="Q103" s="311"/>
      <c r="R103" s="311"/>
      <c r="S103" s="311"/>
      <c r="T103" s="311"/>
      <c r="U103" s="311"/>
      <c r="V103" s="311"/>
      <c r="W103" s="311"/>
      <c r="X103" s="311"/>
      <c r="Y103" s="311"/>
    </row>
    <row r="104" spans="1:25" ht="12.6" customHeight="1">
      <c r="A104" s="17" t="s">
        <v>737</v>
      </c>
      <c r="B104" s="17" t="s">
        <v>738</v>
      </c>
      <c r="C104" s="205"/>
      <c r="E104" s="311"/>
      <c r="F104" s="311"/>
      <c r="G104" s="311"/>
      <c r="H104" s="311"/>
      <c r="I104" s="311"/>
      <c r="J104" s="311"/>
      <c r="K104" s="311"/>
      <c r="L104" s="311"/>
      <c r="M104" s="311"/>
      <c r="N104" s="311"/>
      <c r="O104" s="311"/>
      <c r="P104" s="311"/>
      <c r="Q104" s="311"/>
      <c r="R104" s="311"/>
      <c r="S104" s="311"/>
      <c r="T104" s="311"/>
      <c r="U104" s="311"/>
      <c r="V104" s="311"/>
      <c r="W104" s="311"/>
      <c r="X104" s="311"/>
      <c r="Y104" s="311"/>
    </row>
    <row r="105" spans="1:25" ht="12.75">
      <c r="A105" s="165"/>
      <c r="B105" s="36"/>
      <c r="C105" s="37"/>
      <c r="G105" s="143"/>
    </row>
    <row r="106" spans="1:25" ht="21" customHeight="1">
      <c r="A106" s="243" t="s">
        <v>426</v>
      </c>
    </row>
    <row r="107" spans="1:25">
      <c r="A107" s="239" t="s">
        <v>411</v>
      </c>
      <c r="B107" s="239" t="s">
        <v>412</v>
      </c>
      <c r="C107" s="32" t="s">
        <v>401</v>
      </c>
    </row>
    <row r="108" spans="1:25" ht="12.75">
      <c r="A108" s="83">
        <v>0</v>
      </c>
      <c r="B108" s="244" t="s">
        <v>427</v>
      </c>
      <c r="C108" s="41"/>
    </row>
    <row r="109" spans="1:25" ht="12" customHeight="1">
      <c r="A109" s="84" t="s">
        <v>255</v>
      </c>
      <c r="B109" s="40" t="s">
        <v>428</v>
      </c>
      <c r="C109" s="41"/>
    </row>
    <row r="110" spans="1:25" ht="12" customHeight="1">
      <c r="A110" s="84" t="s">
        <v>256</v>
      </c>
      <c r="B110" s="40" t="s">
        <v>429</v>
      </c>
      <c r="C110" s="41"/>
    </row>
    <row r="111" spans="1:25" ht="12" customHeight="1">
      <c r="A111" s="16"/>
      <c r="B111" s="161"/>
    </row>
    <row r="112" spans="1:25" ht="21" customHeight="1">
      <c r="A112" s="245" t="s">
        <v>370</v>
      </c>
    </row>
    <row r="113" spans="1:14" ht="12" customHeight="1">
      <c r="A113" s="239" t="s">
        <v>411</v>
      </c>
      <c r="B113" s="239" t="s">
        <v>412</v>
      </c>
      <c r="C113" s="32" t="s">
        <v>401</v>
      </c>
      <c r="G113" s="133"/>
      <c r="M113"/>
      <c r="N113"/>
    </row>
    <row r="114" spans="1:14" ht="12" customHeight="1">
      <c r="A114" s="164" t="s">
        <v>65</v>
      </c>
      <c r="B114" s="33" t="s">
        <v>430</v>
      </c>
      <c r="C114" s="40"/>
      <c r="N114"/>
    </row>
    <row r="115" spans="1:14" ht="12" customHeight="1">
      <c r="A115" s="242" t="s">
        <v>63</v>
      </c>
      <c r="B115" s="241" t="s">
        <v>431</v>
      </c>
      <c r="C115" s="40"/>
      <c r="N115"/>
    </row>
    <row r="116" spans="1:14" ht="12" customHeight="1">
      <c r="A116" s="242" t="s">
        <v>64</v>
      </c>
      <c r="B116" s="241" t="s">
        <v>432</v>
      </c>
      <c r="C116" s="39"/>
      <c r="G116" s="133"/>
      <c r="M116"/>
      <c r="N116"/>
    </row>
    <row r="117" spans="1:14" ht="12" customHeight="1">
      <c r="A117" s="242">
        <v>0</v>
      </c>
      <c r="B117" s="241" t="s">
        <v>433</v>
      </c>
      <c r="C117" s="39"/>
      <c r="G117" s="133"/>
      <c r="M117"/>
      <c r="N117"/>
    </row>
    <row r="118" spans="1:14" ht="12" customHeight="1">
      <c r="A118" s="166"/>
      <c r="B118" s="42"/>
      <c r="C118" s="36"/>
      <c r="F118" s="143"/>
      <c r="G118" s="133"/>
      <c r="M118" s="143"/>
    </row>
    <row r="119" spans="1:14" ht="21" customHeight="1">
      <c r="A119" s="246" t="s">
        <v>371</v>
      </c>
      <c r="F119" s="143"/>
      <c r="G119" s="133"/>
      <c r="M119" s="143"/>
    </row>
    <row r="120" spans="1:14" ht="12" customHeight="1">
      <c r="A120" s="239" t="s">
        <v>411</v>
      </c>
      <c r="B120" s="239" t="s">
        <v>412</v>
      </c>
      <c r="C120" s="32" t="s">
        <v>401</v>
      </c>
    </row>
    <row r="121" spans="1:14" ht="12" customHeight="1">
      <c r="A121" s="83" t="s">
        <v>68</v>
      </c>
      <c r="B121" s="247" t="s">
        <v>434</v>
      </c>
      <c r="C121" s="86"/>
    </row>
    <row r="122" spans="1:14" ht="12" customHeight="1">
      <c r="A122" s="83" t="s">
        <v>65</v>
      </c>
      <c r="B122" s="247" t="s">
        <v>435</v>
      </c>
      <c r="C122" s="86"/>
    </row>
    <row r="123" spans="1:14" ht="12" customHeight="1">
      <c r="A123" s="83" t="s">
        <v>67</v>
      </c>
      <c r="B123" s="247" t="s">
        <v>436</v>
      </c>
      <c r="C123" s="86"/>
    </row>
    <row r="124" spans="1:14" ht="12.75">
      <c r="A124" s="83" t="s">
        <v>167</v>
      </c>
      <c r="B124" s="247" t="s">
        <v>437</v>
      </c>
      <c r="C124" s="41"/>
    </row>
    <row r="125" spans="1:14" ht="12.75">
      <c r="A125" s="83" t="s">
        <v>232</v>
      </c>
      <c r="B125" s="39" t="s">
        <v>438</v>
      </c>
      <c r="C125" s="41"/>
    </row>
    <row r="126" spans="1:14" ht="12.75">
      <c r="A126" s="83" t="s">
        <v>228</v>
      </c>
      <c r="B126" s="202" t="s">
        <v>439</v>
      </c>
      <c r="C126" s="41"/>
    </row>
    <row r="127" spans="1:14" ht="12.75">
      <c r="A127" s="83" t="s">
        <v>229</v>
      </c>
      <c r="B127" s="202" t="s">
        <v>440</v>
      </c>
      <c r="C127" s="41"/>
    </row>
    <row r="128" spans="1:14" ht="12.75">
      <c r="A128" s="83" t="s">
        <v>237</v>
      </c>
      <c r="B128" s="202" t="s">
        <v>441</v>
      </c>
      <c r="C128" s="41"/>
    </row>
    <row r="129" spans="1:3" ht="12.75">
      <c r="A129" s="83" t="s">
        <v>230</v>
      </c>
      <c r="B129" s="202" t="s">
        <v>442</v>
      </c>
      <c r="C129" s="41"/>
    </row>
    <row r="130" spans="1:3" ht="12.75">
      <c r="A130" s="83" t="s">
        <v>231</v>
      </c>
      <c r="B130" s="202" t="s">
        <v>443</v>
      </c>
      <c r="C130" s="41"/>
    </row>
    <row r="131" spans="1:3" ht="12.75">
      <c r="A131" s="83" t="s">
        <v>238</v>
      </c>
      <c r="B131" s="202" t="s">
        <v>444</v>
      </c>
      <c r="C131" s="41"/>
    </row>
    <row r="132" spans="1:3" ht="12.75">
      <c r="A132" s="83" t="s">
        <v>239</v>
      </c>
      <c r="B132" s="202" t="s">
        <v>445</v>
      </c>
      <c r="C132" s="41"/>
    </row>
    <row r="133" spans="1:3" ht="12.75">
      <c r="A133" s="83" t="s">
        <v>240</v>
      </c>
      <c r="B133" s="202" t="s">
        <v>446</v>
      </c>
      <c r="C133" s="41"/>
    </row>
    <row r="134" spans="1:3" ht="12.75">
      <c r="A134" s="83" t="s">
        <v>258</v>
      </c>
      <c r="B134" s="202" t="s">
        <v>447</v>
      </c>
      <c r="C134" s="41"/>
    </row>
    <row r="135" spans="1:3" ht="12.75">
      <c r="A135" s="83" t="s">
        <v>259</v>
      </c>
      <c r="B135" s="202" t="s">
        <v>448</v>
      </c>
      <c r="C135" s="41"/>
    </row>
    <row r="136" spans="1:3" ht="12.75">
      <c r="A136" s="83" t="s">
        <v>233</v>
      </c>
      <c r="B136" s="202" t="s">
        <v>449</v>
      </c>
      <c r="C136" s="41"/>
    </row>
    <row r="137" spans="1:3" ht="12.75">
      <c r="A137" s="83" t="s">
        <v>234</v>
      </c>
      <c r="B137" s="202" t="s">
        <v>450</v>
      </c>
      <c r="C137" s="41"/>
    </row>
    <row r="138" spans="1:3" ht="12.75">
      <c r="A138" s="83" t="s">
        <v>235</v>
      </c>
      <c r="B138" s="202" t="s">
        <v>451</v>
      </c>
      <c r="C138" s="41"/>
    </row>
    <row r="139" spans="1:3" ht="12.75">
      <c r="A139" s="83" t="s">
        <v>236</v>
      </c>
      <c r="B139" s="202" t="s">
        <v>452</v>
      </c>
      <c r="C139" s="41"/>
    </row>
    <row r="140" spans="1:3" ht="12.75">
      <c r="A140" s="83" t="s">
        <v>453</v>
      </c>
      <c r="B140" s="202" t="s">
        <v>454</v>
      </c>
      <c r="C140" s="41"/>
    </row>
    <row r="141" spans="1:3" ht="12.75">
      <c r="A141" s="83" t="s">
        <v>241</v>
      </c>
      <c r="B141" s="202" t="s">
        <v>455</v>
      </c>
      <c r="C141" s="41"/>
    </row>
    <row r="142" spans="1:3" ht="12.75">
      <c r="A142" s="83" t="s">
        <v>242</v>
      </c>
      <c r="B142" s="202" t="s">
        <v>252</v>
      </c>
      <c r="C142" s="41"/>
    </row>
    <row r="143" spans="1:3" ht="12.75">
      <c r="A143" s="83" t="s">
        <v>243</v>
      </c>
      <c r="B143" s="202" t="s">
        <v>253</v>
      </c>
      <c r="C143" s="41"/>
    </row>
    <row r="144" spans="1:3" ht="12.75">
      <c r="A144" s="83" t="s">
        <v>244</v>
      </c>
      <c r="B144" s="202" t="s">
        <v>254</v>
      </c>
      <c r="C144" s="41"/>
    </row>
    <row r="145" spans="1:4" ht="12.75">
      <c r="A145" s="83" t="s">
        <v>245</v>
      </c>
      <c r="B145" s="202" t="s">
        <v>456</v>
      </c>
      <c r="C145" s="41"/>
    </row>
    <row r="146" spans="1:4" ht="12.75">
      <c r="A146" s="83" t="s">
        <v>246</v>
      </c>
      <c r="B146" s="202" t="s">
        <v>457</v>
      </c>
      <c r="C146" s="41"/>
    </row>
    <row r="147" spans="1:4" ht="12.75">
      <c r="A147" s="83" t="s">
        <v>247</v>
      </c>
      <c r="B147" s="202" t="s">
        <v>458</v>
      </c>
      <c r="C147" s="41"/>
    </row>
    <row r="148" spans="1:4" ht="12.75">
      <c r="A148" s="83" t="s">
        <v>248</v>
      </c>
      <c r="B148" s="202" t="s">
        <v>459</v>
      </c>
      <c r="C148" s="41"/>
    </row>
    <row r="149" spans="1:4" ht="12.75">
      <c r="A149" s="83" t="s">
        <v>228</v>
      </c>
      <c r="B149" s="202" t="s">
        <v>460</v>
      </c>
      <c r="C149" s="41"/>
    </row>
    <row r="150" spans="1:4" ht="12.75">
      <c r="A150" s="83" t="s">
        <v>229</v>
      </c>
      <c r="B150" s="202" t="s">
        <v>461</v>
      </c>
      <c r="C150" s="41"/>
    </row>
    <row r="151" spans="1:4" ht="12.75">
      <c r="A151" s="83" t="s">
        <v>249</v>
      </c>
      <c r="B151" s="202" t="s">
        <v>462</v>
      </c>
      <c r="C151" s="41"/>
    </row>
    <row r="152" spans="1:4" ht="12.75">
      <c r="A152" s="83" t="s">
        <v>250</v>
      </c>
      <c r="B152" s="202" t="s">
        <v>463</v>
      </c>
      <c r="C152" s="41"/>
    </row>
    <row r="153" spans="1:4" ht="12" customHeight="1">
      <c r="A153" s="83" t="s">
        <v>251</v>
      </c>
      <c r="B153" s="202" t="s">
        <v>464</v>
      </c>
      <c r="C153" s="41"/>
    </row>
    <row r="154" spans="1:4" ht="12" customHeight="1">
      <c r="A154" s="16"/>
      <c r="B154" s="248"/>
    </row>
    <row r="155" spans="1:4" s="38" customFormat="1" ht="21" customHeight="1">
      <c r="A155" s="31" t="s">
        <v>378</v>
      </c>
      <c r="B155" s="42"/>
      <c r="C155" s="42"/>
    </row>
    <row r="156" spans="1:4" s="38" customFormat="1" ht="12.6" customHeight="1">
      <c r="A156" s="239" t="s">
        <v>411</v>
      </c>
      <c r="B156" s="239" t="s">
        <v>412</v>
      </c>
      <c r="C156" s="32" t="s">
        <v>401</v>
      </c>
      <c r="D156" s="35"/>
    </row>
    <row r="157" spans="1:4" s="38" customFormat="1" ht="12.6" customHeight="1">
      <c r="A157" s="83" t="s">
        <v>82</v>
      </c>
      <c r="B157" s="85" t="s">
        <v>465</v>
      </c>
      <c r="C157" s="41"/>
      <c r="D157" s="35"/>
    </row>
    <row r="158" spans="1:4" ht="11.25" customHeight="1">
      <c r="A158" s="16"/>
      <c r="B158" s="42"/>
      <c r="D158" s="35"/>
    </row>
    <row r="159" spans="1:4" ht="12" customHeight="1">
      <c r="A159" s="31" t="s">
        <v>637</v>
      </c>
    </row>
    <row r="160" spans="1:4" ht="12" customHeight="1">
      <c r="A160" s="32" t="s">
        <v>5</v>
      </c>
      <c r="B160" s="32" t="s">
        <v>6</v>
      </c>
      <c r="C160" s="32" t="s">
        <v>7</v>
      </c>
    </row>
    <row r="161" spans="1:3" ht="12" customHeight="1">
      <c r="A161" s="164">
        <v>1013</v>
      </c>
      <c r="B161" s="142" t="s">
        <v>466</v>
      </c>
      <c r="C161" s="33"/>
    </row>
    <row r="162" spans="1:3" ht="12.75">
      <c r="A162" s="164">
        <v>1015</v>
      </c>
      <c r="B162" s="142" t="s">
        <v>468</v>
      </c>
      <c r="C162" s="41"/>
    </row>
    <row r="163" spans="1:3" ht="12.75">
      <c r="A163" s="164">
        <v>1019</v>
      </c>
      <c r="B163" s="313" t="s">
        <v>469</v>
      </c>
      <c r="C163" s="41"/>
    </row>
    <row r="164" spans="1:3" ht="12.75">
      <c r="A164" s="164">
        <v>3004</v>
      </c>
      <c r="B164" s="249" t="s">
        <v>470</v>
      </c>
      <c r="C164" s="41"/>
    </row>
    <row r="165" spans="1:3" ht="12.75">
      <c r="A165" s="164">
        <v>3005</v>
      </c>
      <c r="B165" s="250" t="s">
        <v>471</v>
      </c>
      <c r="C165" s="41"/>
    </row>
    <row r="166" spans="1:3" ht="12.75">
      <c r="A166" s="164">
        <v>6009</v>
      </c>
      <c r="B166" s="314" t="s">
        <v>472</v>
      </c>
      <c r="C166" s="41"/>
    </row>
    <row r="167" spans="1:3" ht="12.75">
      <c r="A167" s="164">
        <v>7012</v>
      </c>
      <c r="B167" s="314" t="s">
        <v>740</v>
      </c>
      <c r="C167" s="41"/>
    </row>
    <row r="168" spans="1:3" ht="12.75">
      <c r="A168" s="164">
        <v>7015</v>
      </c>
      <c r="B168" s="314" t="s">
        <v>473</v>
      </c>
      <c r="C168" s="41"/>
    </row>
    <row r="169" spans="1:3" ht="12.75">
      <c r="A169" s="164">
        <v>7016</v>
      </c>
      <c r="B169" s="39" t="s">
        <v>474</v>
      </c>
      <c r="C169" s="41"/>
    </row>
    <row r="170" spans="1:3" ht="12.75">
      <c r="A170" s="164" t="s">
        <v>155</v>
      </c>
      <c r="B170" s="313" t="s">
        <v>475</v>
      </c>
      <c r="C170" s="41"/>
    </row>
    <row r="171" spans="1:3" ht="12.75">
      <c r="A171" s="164" t="s">
        <v>193</v>
      </c>
      <c r="B171" s="39" t="s">
        <v>476</v>
      </c>
      <c r="C171" s="41"/>
    </row>
    <row r="172" spans="1:3" ht="12.75">
      <c r="A172" s="164">
        <v>7021</v>
      </c>
      <c r="B172" s="39" t="s">
        <v>477</v>
      </c>
      <c r="C172" s="41"/>
    </row>
    <row r="173" spans="1:3" ht="12.75">
      <c r="A173" s="164">
        <v>7022</v>
      </c>
      <c r="B173" s="39" t="s">
        <v>478</v>
      </c>
      <c r="C173" s="41"/>
    </row>
    <row r="174" spans="1:3" ht="12.75">
      <c r="A174" s="164">
        <v>7024</v>
      </c>
      <c r="B174" s="39" t="s">
        <v>479</v>
      </c>
      <c r="C174" s="41"/>
    </row>
    <row r="175" spans="1:3" ht="12.75">
      <c r="A175" s="164">
        <v>7035</v>
      </c>
      <c r="B175" s="39" t="s">
        <v>480</v>
      </c>
      <c r="C175" s="41"/>
    </row>
    <row r="176" spans="1:3" ht="12.75">
      <c r="A176" s="164">
        <v>7037</v>
      </c>
      <c r="B176" s="39" t="s">
        <v>481</v>
      </c>
      <c r="C176" s="41"/>
    </row>
    <row r="177" spans="1:3" ht="12.75">
      <c r="A177" s="164">
        <v>7038</v>
      </c>
      <c r="B177" s="39" t="s">
        <v>482</v>
      </c>
      <c r="C177" s="41"/>
    </row>
    <row r="178" spans="1:3" ht="12.75">
      <c r="A178" s="164">
        <v>7039</v>
      </c>
      <c r="B178" s="39" t="s">
        <v>483</v>
      </c>
      <c r="C178" s="41"/>
    </row>
    <row r="179" spans="1:3" ht="12.75">
      <c r="A179" s="164">
        <v>7040</v>
      </c>
      <c r="B179" s="39" t="s">
        <v>484</v>
      </c>
      <c r="C179" s="41"/>
    </row>
    <row r="180" spans="1:3" ht="12.75">
      <c r="A180" s="164">
        <v>7044</v>
      </c>
      <c r="B180" s="39" t="s">
        <v>485</v>
      </c>
      <c r="C180" s="41"/>
    </row>
    <row r="181" spans="1:3" ht="12.75">
      <c r="A181" s="164">
        <v>7048</v>
      </c>
      <c r="B181" s="39" t="s">
        <v>486</v>
      </c>
      <c r="C181" s="41"/>
    </row>
    <row r="182" spans="1:3" ht="12.75">
      <c r="A182" s="164">
        <v>8012</v>
      </c>
      <c r="B182" s="39" t="s">
        <v>487</v>
      </c>
      <c r="C182" s="41"/>
    </row>
    <row r="183" spans="1:3" ht="12.75">
      <c r="A183" s="164">
        <v>8014</v>
      </c>
      <c r="B183" s="39" t="s">
        <v>488</v>
      </c>
      <c r="C183" s="41"/>
    </row>
    <row r="184" spans="1:3" ht="12.75">
      <c r="A184" s="164" t="s">
        <v>260</v>
      </c>
      <c r="B184" s="39" t="s">
        <v>489</v>
      </c>
      <c r="C184" s="41"/>
    </row>
    <row r="185" spans="1:3" ht="12.75">
      <c r="A185" s="164" t="s">
        <v>261</v>
      </c>
      <c r="B185" s="39" t="s">
        <v>490</v>
      </c>
      <c r="C185" s="41"/>
    </row>
    <row r="186" spans="1:3" ht="12.75">
      <c r="A186" s="164">
        <v>8019</v>
      </c>
      <c r="B186" s="39" t="s">
        <v>491</v>
      </c>
      <c r="C186" s="41"/>
    </row>
    <row r="187" spans="1:3" ht="12.75">
      <c r="A187" s="164" t="s">
        <v>24</v>
      </c>
      <c r="B187" s="39" t="s">
        <v>492</v>
      </c>
      <c r="C187" s="41"/>
    </row>
    <row r="188" spans="1:3" ht="12.75">
      <c r="A188" s="164">
        <v>9004</v>
      </c>
      <c r="B188" s="39" t="s">
        <v>493</v>
      </c>
      <c r="C188" s="41"/>
    </row>
    <row r="189" spans="1:3" ht="12.75">
      <c r="A189" s="164">
        <v>9005</v>
      </c>
      <c r="B189" s="39" t="s">
        <v>494</v>
      </c>
      <c r="C189" s="41"/>
    </row>
    <row r="190" spans="1:3" ht="12.75">
      <c r="A190" s="164" t="s">
        <v>262</v>
      </c>
      <c r="B190" s="39" t="s">
        <v>495</v>
      </c>
      <c r="C190" s="41"/>
    </row>
    <row r="191" spans="1:3" ht="12.75">
      <c r="A191" s="164" t="s">
        <v>194</v>
      </c>
      <c r="B191" s="39" t="s">
        <v>496</v>
      </c>
      <c r="C191" s="41"/>
    </row>
    <row r="192" spans="1:3" ht="12.75">
      <c r="A192" s="164" t="s">
        <v>9</v>
      </c>
      <c r="B192" s="39" t="s">
        <v>497</v>
      </c>
      <c r="C192" s="41"/>
    </row>
    <row r="193" spans="1:3" ht="12.75">
      <c r="A193" s="164" t="s">
        <v>263</v>
      </c>
      <c r="B193" s="39" t="s">
        <v>498</v>
      </c>
      <c r="C193" s="41"/>
    </row>
    <row r="194" spans="1:3" ht="12.75">
      <c r="A194" s="164" t="s">
        <v>192</v>
      </c>
      <c r="B194" s="39" t="s">
        <v>499</v>
      </c>
      <c r="C194" s="41"/>
    </row>
    <row r="195" spans="1:3" ht="12.75">
      <c r="A195" s="164">
        <v>9007</v>
      </c>
      <c r="B195" s="39" t="s">
        <v>500</v>
      </c>
      <c r="C195" s="41"/>
    </row>
    <row r="196" spans="1:3" ht="12.75">
      <c r="A196" s="164" t="s">
        <v>264</v>
      </c>
      <c r="B196" s="39" t="s">
        <v>501</v>
      </c>
      <c r="C196" s="41"/>
    </row>
    <row r="197" spans="1:3" ht="12.75">
      <c r="A197" s="164" t="s">
        <v>265</v>
      </c>
      <c r="B197" s="39" t="s">
        <v>502</v>
      </c>
      <c r="C197" s="41"/>
    </row>
    <row r="198" spans="1:3" ht="12.75">
      <c r="A198" s="164">
        <v>9010</v>
      </c>
      <c r="B198" s="39" t="s">
        <v>503</v>
      </c>
      <c r="C198" s="41"/>
    </row>
    <row r="199" spans="1:3" ht="12.75">
      <c r="A199" s="164" t="s">
        <v>266</v>
      </c>
      <c r="B199" s="39" t="s">
        <v>504</v>
      </c>
      <c r="C199" s="41"/>
    </row>
    <row r="200" spans="1:3" ht="12.75">
      <c r="A200" s="164" t="s">
        <v>267</v>
      </c>
      <c r="B200" s="39" t="s">
        <v>505</v>
      </c>
      <c r="C200" s="41"/>
    </row>
    <row r="201" spans="1:3" ht="12.75">
      <c r="A201" s="164">
        <v>9016</v>
      </c>
      <c r="B201" s="39" t="s">
        <v>506</v>
      </c>
      <c r="C201" s="41"/>
    </row>
    <row r="202" spans="1:3" ht="12.75">
      <c r="A202" s="164" t="s">
        <v>268</v>
      </c>
      <c r="B202" s="39" t="s">
        <v>507</v>
      </c>
      <c r="C202" s="41"/>
    </row>
    <row r="203" spans="1:3" ht="12.75">
      <c r="A203" s="164" t="s">
        <v>156</v>
      </c>
      <c r="B203" s="39" t="s">
        <v>508</v>
      </c>
      <c r="C203" s="41"/>
    </row>
    <row r="204" spans="1:3" ht="12.75">
      <c r="A204" s="164" t="s">
        <v>10</v>
      </c>
      <c r="B204" s="39" t="s">
        <v>509</v>
      </c>
      <c r="C204" s="41"/>
    </row>
    <row r="205" spans="1:3" ht="12.75">
      <c r="A205" s="164" t="s">
        <v>11</v>
      </c>
      <c r="B205" s="39" t="s">
        <v>510</v>
      </c>
      <c r="C205" s="41"/>
    </row>
    <row r="206" spans="1:3" ht="12.75">
      <c r="A206" s="164" t="s">
        <v>187</v>
      </c>
      <c r="B206" s="39" t="s">
        <v>423</v>
      </c>
      <c r="C206" s="41"/>
    </row>
    <row r="207" spans="1:3" ht="12.75">
      <c r="A207" s="164" t="s">
        <v>12</v>
      </c>
      <c r="B207" s="39" t="s">
        <v>25</v>
      </c>
      <c r="C207" s="41"/>
    </row>
    <row r="208" spans="1:3" ht="12.75">
      <c r="A208" s="164" t="s">
        <v>650</v>
      </c>
      <c r="B208" s="39" t="s">
        <v>741</v>
      </c>
      <c r="C208" s="41"/>
    </row>
    <row r="209" spans="1:3" ht="12.75">
      <c r="A209" s="164" t="s">
        <v>663</v>
      </c>
      <c r="B209" s="39" t="s">
        <v>742</v>
      </c>
      <c r="C209" s="41"/>
    </row>
    <row r="210" spans="1:3" ht="12.75">
      <c r="A210" s="242" t="s">
        <v>8</v>
      </c>
      <c r="B210" s="39" t="s">
        <v>511</v>
      </c>
      <c r="C210" s="41"/>
    </row>
    <row r="211" spans="1:3" ht="12.75">
      <c r="A211" s="242" t="s">
        <v>13</v>
      </c>
      <c r="B211" s="39" t="s">
        <v>512</v>
      </c>
      <c r="C211" s="251" t="s">
        <v>513</v>
      </c>
    </row>
    <row r="212" spans="1:3" ht="12.75">
      <c r="A212" s="242" t="s">
        <v>14</v>
      </c>
      <c r="B212" s="39" t="s">
        <v>514</v>
      </c>
      <c r="C212" s="251" t="s">
        <v>513</v>
      </c>
    </row>
    <row r="213" spans="1:3" ht="12.75">
      <c r="A213" s="242" t="s">
        <v>15</v>
      </c>
      <c r="B213" s="39" t="s">
        <v>515</v>
      </c>
      <c r="C213" s="251" t="s">
        <v>513</v>
      </c>
    </row>
    <row r="214" spans="1:3" ht="12.75">
      <c r="A214" s="242" t="s">
        <v>16</v>
      </c>
      <c r="B214" s="39" t="s">
        <v>516</v>
      </c>
      <c r="C214" s="251" t="s">
        <v>513</v>
      </c>
    </row>
    <row r="215" spans="1:3" ht="12.75">
      <c r="A215" s="242" t="s">
        <v>17</v>
      </c>
      <c r="B215" s="39" t="s">
        <v>517</v>
      </c>
      <c r="C215" s="251" t="s">
        <v>513</v>
      </c>
    </row>
    <row r="216" spans="1:3" ht="12.75">
      <c r="A216" s="242" t="s">
        <v>18</v>
      </c>
      <c r="B216" s="39" t="s">
        <v>518</v>
      </c>
      <c r="C216" s="251" t="s">
        <v>513</v>
      </c>
    </row>
    <row r="217" spans="1:3" ht="12.75">
      <c r="A217" s="242" t="s">
        <v>19</v>
      </c>
      <c r="B217" s="39" t="s">
        <v>519</v>
      </c>
      <c r="C217" s="251" t="s">
        <v>513</v>
      </c>
    </row>
    <row r="218" spans="1:3" ht="12.75">
      <c r="A218" s="242" t="s">
        <v>20</v>
      </c>
      <c r="B218" s="39" t="s">
        <v>520</v>
      </c>
      <c r="C218" s="251" t="s">
        <v>513</v>
      </c>
    </row>
    <row r="219" spans="1:3" ht="12.75">
      <c r="A219" s="242" t="s">
        <v>21</v>
      </c>
      <c r="B219" s="39" t="s">
        <v>521</v>
      </c>
      <c r="C219" s="251" t="s">
        <v>513</v>
      </c>
    </row>
    <row r="220" spans="1:3" ht="12.75">
      <c r="A220" s="242" t="s">
        <v>22</v>
      </c>
      <c r="B220" s="39" t="s">
        <v>522</v>
      </c>
      <c r="C220" s="251" t="s">
        <v>513</v>
      </c>
    </row>
    <row r="221" spans="1:3" ht="12.75" customHeight="1">
      <c r="A221" s="242" t="s">
        <v>27</v>
      </c>
      <c r="B221" s="39" t="s">
        <v>523</v>
      </c>
      <c r="C221" s="251" t="s">
        <v>513</v>
      </c>
    </row>
    <row r="222" spans="1:3" ht="12.75">
      <c r="A222" s="242" t="s">
        <v>28</v>
      </c>
      <c r="B222" s="39" t="s">
        <v>524</v>
      </c>
      <c r="C222" s="251" t="s">
        <v>513</v>
      </c>
    </row>
    <row r="223" spans="1:3" ht="13.15" customHeight="1">
      <c r="A223" s="242" t="s">
        <v>29</v>
      </c>
      <c r="B223" s="39" t="s">
        <v>525</v>
      </c>
      <c r="C223" s="251" t="s">
        <v>513</v>
      </c>
    </row>
    <row r="224" spans="1:3" ht="12.75">
      <c r="A224" s="242" t="s">
        <v>30</v>
      </c>
      <c r="B224" s="39" t="s">
        <v>526</v>
      </c>
      <c r="C224" s="251" t="s">
        <v>513</v>
      </c>
    </row>
    <row r="225" spans="1:3" ht="12.75">
      <c r="A225" s="242" t="s">
        <v>31</v>
      </c>
      <c r="B225" s="39" t="s">
        <v>527</v>
      </c>
      <c r="C225" s="251" t="s">
        <v>513</v>
      </c>
    </row>
    <row r="226" spans="1:3" ht="12.75">
      <c r="A226" s="242" t="s">
        <v>32</v>
      </c>
      <c r="B226" s="39" t="s">
        <v>528</v>
      </c>
      <c r="C226" s="251" t="s">
        <v>513</v>
      </c>
    </row>
    <row r="227" spans="1:3" ht="12.75">
      <c r="A227" s="242" t="s">
        <v>33</v>
      </c>
      <c r="B227" s="39" t="s">
        <v>529</v>
      </c>
      <c r="C227" s="251" t="s">
        <v>513</v>
      </c>
    </row>
    <row r="228" spans="1:3" ht="12.75">
      <c r="A228" s="242" t="s">
        <v>34</v>
      </c>
      <c r="B228" s="39" t="s">
        <v>530</v>
      </c>
      <c r="C228" s="251" t="s">
        <v>513</v>
      </c>
    </row>
    <row r="229" spans="1:3" ht="12.75">
      <c r="A229" s="242" t="s">
        <v>35</v>
      </c>
      <c r="B229" s="39" t="s">
        <v>531</v>
      </c>
      <c r="C229" s="251" t="s">
        <v>513</v>
      </c>
    </row>
    <row r="230" spans="1:3" ht="12.75">
      <c r="A230" s="242" t="s">
        <v>36</v>
      </c>
      <c r="B230" s="39" t="s">
        <v>532</v>
      </c>
      <c r="C230" s="251" t="s">
        <v>513</v>
      </c>
    </row>
    <row r="231" spans="1:3" ht="12.75">
      <c r="A231" s="242" t="s">
        <v>37</v>
      </c>
      <c r="B231" s="39" t="s">
        <v>533</v>
      </c>
      <c r="C231" s="251" t="s">
        <v>513</v>
      </c>
    </row>
    <row r="232" spans="1:3" ht="12.75">
      <c r="A232" s="242" t="s">
        <v>38</v>
      </c>
      <c r="B232" s="39" t="s">
        <v>534</v>
      </c>
      <c r="C232" s="251" t="s">
        <v>513</v>
      </c>
    </row>
    <row r="233" spans="1:3" ht="12.75">
      <c r="A233" s="242" t="s">
        <v>39</v>
      </c>
      <c r="B233" s="39" t="s">
        <v>535</v>
      </c>
      <c r="C233" s="251" t="s">
        <v>513</v>
      </c>
    </row>
    <row r="234" spans="1:3" ht="12.75">
      <c r="A234" s="242" t="s">
        <v>40</v>
      </c>
      <c r="B234" s="39" t="s">
        <v>536</v>
      </c>
      <c r="C234" s="251" t="s">
        <v>513</v>
      </c>
    </row>
    <row r="235" spans="1:3" ht="12.75">
      <c r="A235" s="242" t="s">
        <v>23</v>
      </c>
      <c r="B235" s="39" t="s">
        <v>537</v>
      </c>
      <c r="C235" s="251" t="s">
        <v>513</v>
      </c>
    </row>
    <row r="236" spans="1:3" ht="12.75">
      <c r="A236" s="242">
        <v>0</v>
      </c>
      <c r="B236" s="39" t="s">
        <v>552</v>
      </c>
      <c r="C236" s="251"/>
    </row>
    <row r="237" spans="1:3" ht="12.75">
      <c r="A237" s="166"/>
      <c r="B237" s="42"/>
    </row>
    <row r="238" spans="1:3" ht="12.75">
      <c r="A238" s="31" t="s">
        <v>382</v>
      </c>
    </row>
    <row r="239" spans="1:3">
      <c r="A239" s="239" t="s">
        <v>411</v>
      </c>
      <c r="B239" s="239" t="s">
        <v>412</v>
      </c>
      <c r="C239" s="32" t="s">
        <v>401</v>
      </c>
    </row>
    <row r="240" spans="1:3" ht="12.75">
      <c r="A240" s="43" t="s">
        <v>77</v>
      </c>
      <c r="B240" s="44" t="s">
        <v>109</v>
      </c>
      <c r="C240" s="34" t="s">
        <v>467</v>
      </c>
    </row>
    <row r="241" spans="1:3" ht="12.75">
      <c r="A241" s="164">
        <v>1013</v>
      </c>
      <c r="B241" s="142" t="s">
        <v>466</v>
      </c>
      <c r="C241" s="33"/>
    </row>
    <row r="242" spans="1:3" ht="12.75">
      <c r="A242" s="164">
        <v>1015</v>
      </c>
      <c r="B242" s="142" t="s">
        <v>468</v>
      </c>
      <c r="C242" s="41"/>
    </row>
    <row r="243" spans="1:3" ht="12.75">
      <c r="A243" s="164">
        <v>1019</v>
      </c>
      <c r="B243" s="313" t="s">
        <v>469</v>
      </c>
      <c r="C243" s="41"/>
    </row>
    <row r="244" spans="1:3" ht="12.75">
      <c r="A244" s="164">
        <v>3004</v>
      </c>
      <c r="B244" s="249" t="s">
        <v>470</v>
      </c>
      <c r="C244" s="41"/>
    </row>
    <row r="245" spans="1:3" ht="12.75">
      <c r="A245" s="164">
        <v>3005</v>
      </c>
      <c r="B245" s="250" t="s">
        <v>471</v>
      </c>
      <c r="C245" s="41"/>
    </row>
    <row r="246" spans="1:3" ht="12.75">
      <c r="A246" s="164">
        <v>6009</v>
      </c>
      <c r="B246" s="314" t="s">
        <v>472</v>
      </c>
      <c r="C246" s="41"/>
    </row>
    <row r="247" spans="1:3" ht="12.75">
      <c r="A247" s="164">
        <v>7012</v>
      </c>
      <c r="B247" s="314" t="s">
        <v>740</v>
      </c>
      <c r="C247" s="41"/>
    </row>
    <row r="248" spans="1:3" ht="12.75">
      <c r="A248" s="164">
        <v>7015</v>
      </c>
      <c r="B248" s="314" t="s">
        <v>473</v>
      </c>
      <c r="C248" s="41"/>
    </row>
    <row r="249" spans="1:3" ht="12.75">
      <c r="A249" s="164">
        <v>7016</v>
      </c>
      <c r="B249" s="39" t="s">
        <v>474</v>
      </c>
      <c r="C249" s="41"/>
    </row>
    <row r="250" spans="1:3" ht="12.75">
      <c r="A250" s="164" t="s">
        <v>155</v>
      </c>
      <c r="B250" s="313" t="s">
        <v>475</v>
      </c>
      <c r="C250" s="41"/>
    </row>
    <row r="251" spans="1:3" ht="12.75">
      <c r="A251" s="164" t="s">
        <v>193</v>
      </c>
      <c r="B251" s="39" t="s">
        <v>476</v>
      </c>
      <c r="C251" s="41"/>
    </row>
    <row r="252" spans="1:3" ht="12.75">
      <c r="A252" s="164">
        <v>7021</v>
      </c>
      <c r="B252" s="39" t="s">
        <v>477</v>
      </c>
      <c r="C252" s="41"/>
    </row>
    <row r="253" spans="1:3" ht="12.75">
      <c r="A253" s="164">
        <v>7022</v>
      </c>
      <c r="B253" s="39" t="s">
        <v>478</v>
      </c>
      <c r="C253" s="41"/>
    </row>
    <row r="254" spans="1:3" ht="12.75">
      <c r="A254" s="164">
        <v>7024</v>
      </c>
      <c r="B254" s="39" t="s">
        <v>479</v>
      </c>
      <c r="C254" s="41"/>
    </row>
    <row r="255" spans="1:3" ht="12.75">
      <c r="A255" s="164">
        <v>7035</v>
      </c>
      <c r="B255" s="39" t="s">
        <v>480</v>
      </c>
      <c r="C255" s="41"/>
    </row>
    <row r="256" spans="1:3" ht="12.75">
      <c r="A256" s="164">
        <v>7037</v>
      </c>
      <c r="B256" s="39" t="s">
        <v>481</v>
      </c>
      <c r="C256" s="41"/>
    </row>
    <row r="257" spans="1:3" ht="12.75">
      <c r="A257" s="164">
        <v>7038</v>
      </c>
      <c r="B257" s="39" t="s">
        <v>482</v>
      </c>
      <c r="C257" s="41"/>
    </row>
    <row r="258" spans="1:3" ht="12.75">
      <c r="A258" s="164">
        <v>7039</v>
      </c>
      <c r="B258" s="39" t="s">
        <v>483</v>
      </c>
      <c r="C258" s="41"/>
    </row>
    <row r="259" spans="1:3" ht="12.75">
      <c r="A259" s="164">
        <v>7040</v>
      </c>
      <c r="B259" s="39" t="s">
        <v>484</v>
      </c>
      <c r="C259" s="41"/>
    </row>
    <row r="260" spans="1:3" ht="12.75">
      <c r="A260" s="164">
        <v>7044</v>
      </c>
      <c r="B260" s="39" t="s">
        <v>485</v>
      </c>
      <c r="C260" s="41"/>
    </row>
    <row r="261" spans="1:3" ht="12.75">
      <c r="A261" s="164">
        <v>7048</v>
      </c>
      <c r="B261" s="39" t="s">
        <v>486</v>
      </c>
      <c r="C261" s="41"/>
    </row>
    <row r="262" spans="1:3" ht="12.75">
      <c r="A262" s="164">
        <v>8012</v>
      </c>
      <c r="B262" s="39" t="s">
        <v>487</v>
      </c>
      <c r="C262" s="41"/>
    </row>
    <row r="263" spans="1:3" ht="12.75">
      <c r="A263" s="164">
        <v>8014</v>
      </c>
      <c r="B263" s="39" t="s">
        <v>488</v>
      </c>
      <c r="C263" s="41"/>
    </row>
    <row r="264" spans="1:3" ht="12.75">
      <c r="A264" s="164" t="s">
        <v>260</v>
      </c>
      <c r="B264" s="39" t="s">
        <v>489</v>
      </c>
      <c r="C264" s="41"/>
    </row>
    <row r="265" spans="1:3" ht="12.75">
      <c r="A265" s="164" t="s">
        <v>261</v>
      </c>
      <c r="B265" s="39" t="s">
        <v>490</v>
      </c>
      <c r="C265" s="41"/>
    </row>
    <row r="266" spans="1:3" ht="12.75">
      <c r="A266" s="164">
        <v>8019</v>
      </c>
      <c r="B266" s="39" t="s">
        <v>491</v>
      </c>
      <c r="C266" s="41"/>
    </row>
    <row r="267" spans="1:3" ht="12.75">
      <c r="A267" s="164" t="s">
        <v>24</v>
      </c>
      <c r="B267" s="39" t="s">
        <v>492</v>
      </c>
      <c r="C267" s="41"/>
    </row>
    <row r="268" spans="1:3" ht="12.75">
      <c r="A268" s="164">
        <v>9004</v>
      </c>
      <c r="B268" s="39" t="s">
        <v>493</v>
      </c>
      <c r="C268" s="41"/>
    </row>
    <row r="269" spans="1:3" ht="12.75">
      <c r="A269" s="164">
        <v>9005</v>
      </c>
      <c r="B269" s="39" t="s">
        <v>494</v>
      </c>
      <c r="C269" s="41"/>
    </row>
    <row r="270" spans="1:3" ht="12.75">
      <c r="A270" s="164" t="s">
        <v>262</v>
      </c>
      <c r="B270" s="39" t="s">
        <v>495</v>
      </c>
      <c r="C270" s="41"/>
    </row>
    <row r="271" spans="1:3" ht="12.75">
      <c r="A271" s="164" t="s">
        <v>194</v>
      </c>
      <c r="B271" s="39" t="s">
        <v>496</v>
      </c>
      <c r="C271" s="41"/>
    </row>
    <row r="272" spans="1:3" ht="12.75">
      <c r="A272" s="164" t="s">
        <v>9</v>
      </c>
      <c r="B272" s="39" t="s">
        <v>497</v>
      </c>
      <c r="C272" s="41"/>
    </row>
    <row r="273" spans="1:3" ht="12.75">
      <c r="A273" s="164" t="s">
        <v>263</v>
      </c>
      <c r="B273" s="39" t="s">
        <v>498</v>
      </c>
      <c r="C273" s="41"/>
    </row>
    <row r="274" spans="1:3" ht="12.75">
      <c r="A274" s="164" t="s">
        <v>192</v>
      </c>
      <c r="B274" s="39" t="s">
        <v>499</v>
      </c>
      <c r="C274" s="41"/>
    </row>
    <row r="275" spans="1:3" ht="12.75">
      <c r="A275" s="164">
        <v>9007</v>
      </c>
      <c r="B275" s="39" t="s">
        <v>500</v>
      </c>
      <c r="C275" s="41"/>
    </row>
    <row r="276" spans="1:3" ht="12.75">
      <c r="A276" s="164" t="s">
        <v>264</v>
      </c>
      <c r="B276" s="39" t="s">
        <v>501</v>
      </c>
      <c r="C276" s="41"/>
    </row>
    <row r="277" spans="1:3" ht="12.75">
      <c r="A277" s="164" t="s">
        <v>265</v>
      </c>
      <c r="B277" s="39" t="s">
        <v>502</v>
      </c>
      <c r="C277" s="41"/>
    </row>
    <row r="278" spans="1:3" ht="12.75">
      <c r="A278" s="164">
        <v>9010</v>
      </c>
      <c r="B278" s="39" t="s">
        <v>503</v>
      </c>
      <c r="C278" s="41"/>
    </row>
    <row r="279" spans="1:3" ht="12.75">
      <c r="A279" s="164" t="s">
        <v>266</v>
      </c>
      <c r="B279" s="39" t="s">
        <v>504</v>
      </c>
      <c r="C279" s="41"/>
    </row>
    <row r="280" spans="1:3" ht="12.75">
      <c r="A280" s="164" t="s">
        <v>267</v>
      </c>
      <c r="B280" s="39" t="s">
        <v>505</v>
      </c>
      <c r="C280" s="41"/>
    </row>
    <row r="281" spans="1:3" ht="12.75">
      <c r="A281" s="164">
        <v>9016</v>
      </c>
      <c r="B281" s="39" t="s">
        <v>506</v>
      </c>
      <c r="C281" s="41"/>
    </row>
    <row r="282" spans="1:3" ht="12.75">
      <c r="A282" s="164" t="s">
        <v>268</v>
      </c>
      <c r="B282" s="39" t="s">
        <v>507</v>
      </c>
      <c r="C282" s="41"/>
    </row>
    <row r="283" spans="1:3" ht="12.75">
      <c r="A283" s="164" t="s">
        <v>156</v>
      </c>
      <c r="B283" s="39" t="s">
        <v>508</v>
      </c>
      <c r="C283" s="41"/>
    </row>
    <row r="284" spans="1:3" ht="12.75">
      <c r="A284" s="164" t="s">
        <v>10</v>
      </c>
      <c r="B284" s="39" t="s">
        <v>509</v>
      </c>
      <c r="C284" s="41"/>
    </row>
    <row r="285" spans="1:3" ht="12.75">
      <c r="A285" s="164" t="s">
        <v>11</v>
      </c>
      <c r="B285" s="39" t="s">
        <v>510</v>
      </c>
      <c r="C285" s="41"/>
    </row>
    <row r="286" spans="1:3" ht="12.75">
      <c r="A286" s="164" t="s">
        <v>187</v>
      </c>
      <c r="B286" s="39" t="s">
        <v>423</v>
      </c>
      <c r="C286" s="41"/>
    </row>
    <row r="287" spans="1:3" ht="12.75">
      <c r="A287" s="164" t="s">
        <v>12</v>
      </c>
      <c r="B287" s="39" t="s">
        <v>25</v>
      </c>
      <c r="C287" s="41"/>
    </row>
    <row r="288" spans="1:3" ht="12.75">
      <c r="A288" s="164" t="s">
        <v>650</v>
      </c>
      <c r="B288" s="39" t="s">
        <v>741</v>
      </c>
      <c r="C288" s="41"/>
    </row>
    <row r="289" spans="1:3" ht="12.75">
      <c r="A289" s="164" t="s">
        <v>663</v>
      </c>
      <c r="B289" s="39" t="s">
        <v>742</v>
      </c>
      <c r="C289" s="41"/>
    </row>
    <row r="290" spans="1:3" ht="12.75">
      <c r="A290" s="242" t="s">
        <v>8</v>
      </c>
      <c r="B290" s="39" t="s">
        <v>511</v>
      </c>
      <c r="C290" s="41"/>
    </row>
    <row r="291" spans="1:3" ht="12.75">
      <c r="A291" s="242" t="s">
        <v>13</v>
      </c>
      <c r="B291" s="39" t="s">
        <v>512</v>
      </c>
      <c r="C291" s="251" t="s">
        <v>513</v>
      </c>
    </row>
    <row r="292" spans="1:3" ht="12.75">
      <c r="A292" s="242" t="s">
        <v>14</v>
      </c>
      <c r="B292" s="39" t="s">
        <v>514</v>
      </c>
      <c r="C292" s="251" t="s">
        <v>513</v>
      </c>
    </row>
    <row r="293" spans="1:3" ht="12.75">
      <c r="A293" s="242" t="s">
        <v>15</v>
      </c>
      <c r="B293" s="39" t="s">
        <v>515</v>
      </c>
      <c r="C293" s="251" t="s">
        <v>513</v>
      </c>
    </row>
    <row r="294" spans="1:3" ht="12.75">
      <c r="A294" s="242" t="s">
        <v>16</v>
      </c>
      <c r="B294" s="39" t="s">
        <v>516</v>
      </c>
      <c r="C294" s="251" t="s">
        <v>513</v>
      </c>
    </row>
    <row r="295" spans="1:3" ht="12.75">
      <c r="A295" s="242" t="s">
        <v>17</v>
      </c>
      <c r="B295" s="39" t="s">
        <v>517</v>
      </c>
      <c r="C295" s="251" t="s">
        <v>513</v>
      </c>
    </row>
    <row r="296" spans="1:3" ht="12.75">
      <c r="A296" s="242" t="s">
        <v>18</v>
      </c>
      <c r="B296" s="39" t="s">
        <v>518</v>
      </c>
      <c r="C296" s="251" t="s">
        <v>513</v>
      </c>
    </row>
    <row r="297" spans="1:3" ht="12.75">
      <c r="A297" s="242" t="s">
        <v>19</v>
      </c>
      <c r="B297" s="39" t="s">
        <v>519</v>
      </c>
      <c r="C297" s="251" t="s">
        <v>513</v>
      </c>
    </row>
    <row r="298" spans="1:3" ht="12.75">
      <c r="A298" s="242" t="s">
        <v>20</v>
      </c>
      <c r="B298" s="39" t="s">
        <v>520</v>
      </c>
      <c r="C298" s="251" t="s">
        <v>513</v>
      </c>
    </row>
    <row r="299" spans="1:3" ht="12.75">
      <c r="A299" s="242" t="s">
        <v>21</v>
      </c>
      <c r="B299" s="39" t="s">
        <v>521</v>
      </c>
      <c r="C299" s="251" t="s">
        <v>513</v>
      </c>
    </row>
    <row r="300" spans="1:3" ht="12.75">
      <c r="A300" s="242" t="s">
        <v>22</v>
      </c>
      <c r="B300" s="39" t="s">
        <v>522</v>
      </c>
      <c r="C300" s="251" t="s">
        <v>513</v>
      </c>
    </row>
    <row r="301" spans="1:3" ht="12.75">
      <c r="A301" s="242" t="s">
        <v>27</v>
      </c>
      <c r="B301" s="39" t="s">
        <v>523</v>
      </c>
      <c r="C301" s="251" t="s">
        <v>513</v>
      </c>
    </row>
    <row r="302" spans="1:3" ht="12.75">
      <c r="A302" s="242" t="s">
        <v>28</v>
      </c>
      <c r="B302" s="39" t="s">
        <v>524</v>
      </c>
      <c r="C302" s="251" t="s">
        <v>513</v>
      </c>
    </row>
    <row r="303" spans="1:3" ht="12.75">
      <c r="A303" s="242" t="s">
        <v>29</v>
      </c>
      <c r="B303" s="39" t="s">
        <v>525</v>
      </c>
      <c r="C303" s="251" t="s">
        <v>513</v>
      </c>
    </row>
    <row r="304" spans="1:3" ht="12.75">
      <c r="A304" s="242" t="s">
        <v>30</v>
      </c>
      <c r="B304" s="39" t="s">
        <v>526</v>
      </c>
      <c r="C304" s="251" t="s">
        <v>513</v>
      </c>
    </row>
    <row r="305" spans="1:3" ht="12.75">
      <c r="A305" s="242" t="s">
        <v>31</v>
      </c>
      <c r="B305" s="39" t="s">
        <v>527</v>
      </c>
      <c r="C305" s="251" t="s">
        <v>513</v>
      </c>
    </row>
    <row r="306" spans="1:3" ht="12.75">
      <c r="A306" s="242" t="s">
        <v>32</v>
      </c>
      <c r="B306" s="39" t="s">
        <v>528</v>
      </c>
      <c r="C306" s="251" t="s">
        <v>513</v>
      </c>
    </row>
    <row r="307" spans="1:3" ht="12.75">
      <c r="A307" s="242" t="s">
        <v>33</v>
      </c>
      <c r="B307" s="39" t="s">
        <v>529</v>
      </c>
      <c r="C307" s="251" t="s">
        <v>513</v>
      </c>
    </row>
    <row r="308" spans="1:3" ht="12.75">
      <c r="A308" s="242" t="s">
        <v>34</v>
      </c>
      <c r="B308" s="39" t="s">
        <v>530</v>
      </c>
      <c r="C308" s="251" t="s">
        <v>513</v>
      </c>
    </row>
    <row r="309" spans="1:3" ht="12.75">
      <c r="A309" s="242" t="s">
        <v>35</v>
      </c>
      <c r="B309" s="39" t="s">
        <v>531</v>
      </c>
      <c r="C309" s="251" t="s">
        <v>513</v>
      </c>
    </row>
    <row r="310" spans="1:3" ht="12.75">
      <c r="A310" s="242" t="s">
        <v>36</v>
      </c>
      <c r="B310" s="39" t="s">
        <v>532</v>
      </c>
      <c r="C310" s="251" t="s">
        <v>513</v>
      </c>
    </row>
    <row r="311" spans="1:3" ht="12.75">
      <c r="A311" s="242" t="s">
        <v>37</v>
      </c>
      <c r="B311" s="39" t="s">
        <v>533</v>
      </c>
      <c r="C311" s="251" t="s">
        <v>513</v>
      </c>
    </row>
    <row r="312" spans="1:3" ht="12.75">
      <c r="A312" s="242" t="s">
        <v>38</v>
      </c>
      <c r="B312" s="39" t="s">
        <v>534</v>
      </c>
      <c r="C312" s="251" t="s">
        <v>513</v>
      </c>
    </row>
    <row r="313" spans="1:3" ht="12.75">
      <c r="A313" s="242" t="s">
        <v>39</v>
      </c>
      <c r="B313" s="39" t="s">
        <v>535</v>
      </c>
      <c r="C313" s="251" t="s">
        <v>513</v>
      </c>
    </row>
    <row r="314" spans="1:3" ht="12.75">
      <c r="A314" s="242" t="s">
        <v>40</v>
      </c>
      <c r="B314" s="39" t="s">
        <v>536</v>
      </c>
      <c r="C314" s="251" t="s">
        <v>513</v>
      </c>
    </row>
    <row r="315" spans="1:3" ht="12.75">
      <c r="A315" s="242" t="s">
        <v>23</v>
      </c>
      <c r="B315" s="39" t="s">
        <v>537</v>
      </c>
      <c r="C315" s="251" t="s">
        <v>513</v>
      </c>
    </row>
    <row r="316" spans="1:3" ht="21" customHeight="1">
      <c r="A316" s="166"/>
      <c r="B316" s="166"/>
      <c r="C316" s="166"/>
    </row>
    <row r="317" spans="1:3" ht="12.75">
      <c r="A317" s="31" t="s">
        <v>383</v>
      </c>
    </row>
    <row r="318" spans="1:3" ht="13.15" customHeight="1">
      <c r="A318" s="239" t="s">
        <v>411</v>
      </c>
      <c r="B318" s="239" t="s">
        <v>412</v>
      </c>
      <c r="C318" s="32" t="s">
        <v>401</v>
      </c>
    </row>
    <row r="319" spans="1:3" ht="13.15" customHeight="1">
      <c r="A319" s="242" t="s">
        <v>94</v>
      </c>
      <c r="B319" s="39" t="s">
        <v>538</v>
      </c>
      <c r="C319" s="41"/>
    </row>
    <row r="320" spans="1:3" ht="13.15" customHeight="1">
      <c r="A320" s="242" t="s">
        <v>95</v>
      </c>
      <c r="B320" s="39" t="s">
        <v>539</v>
      </c>
      <c r="C320" s="34"/>
    </row>
    <row r="321" spans="1:3" ht="13.15" customHeight="1">
      <c r="A321" s="166"/>
      <c r="B321" s="42"/>
    </row>
    <row r="322" spans="1:3" ht="13.15" customHeight="1">
      <c r="A322" s="31" t="s">
        <v>540</v>
      </c>
    </row>
    <row r="323" spans="1:3" ht="13.15" customHeight="1">
      <c r="A323" s="239" t="s">
        <v>411</v>
      </c>
      <c r="B323" s="239" t="s">
        <v>412</v>
      </c>
      <c r="C323" s="32" t="s">
        <v>401</v>
      </c>
    </row>
    <row r="324" spans="1:3" ht="13.15" customHeight="1">
      <c r="A324" s="83" t="s">
        <v>98</v>
      </c>
      <c r="B324" s="34" t="s">
        <v>541</v>
      </c>
      <c r="C324" s="45"/>
    </row>
    <row r="325" spans="1:3" ht="13.15" customHeight="1">
      <c r="A325" s="83" t="s">
        <v>99</v>
      </c>
      <c r="B325" s="34" t="s">
        <v>542</v>
      </c>
      <c r="C325" s="34" t="s">
        <v>545</v>
      </c>
    </row>
    <row r="326" spans="1:3" ht="13.15" customHeight="1">
      <c r="A326" s="83" t="s">
        <v>169</v>
      </c>
      <c r="B326" s="34" t="s">
        <v>543</v>
      </c>
      <c r="C326" s="45"/>
    </row>
    <row r="327" spans="1:3" ht="13.15" customHeight="1">
      <c r="A327" s="83" t="s">
        <v>306</v>
      </c>
      <c r="B327" s="34" t="s">
        <v>548</v>
      </c>
      <c r="C327" s="45"/>
    </row>
    <row r="328" spans="1:3" ht="13.15" customHeight="1">
      <c r="A328" s="83" t="s">
        <v>307</v>
      </c>
      <c r="B328" s="34" t="s">
        <v>546</v>
      </c>
      <c r="C328" s="45"/>
    </row>
    <row r="329" spans="1:3" ht="13.15" customHeight="1">
      <c r="A329" s="83" t="s">
        <v>308</v>
      </c>
      <c r="B329" s="34" t="s">
        <v>549</v>
      </c>
      <c r="C329" s="34" t="s">
        <v>545</v>
      </c>
    </row>
    <row r="330" spans="1:3" ht="13.15" customHeight="1">
      <c r="A330" s="83" t="s">
        <v>309</v>
      </c>
      <c r="B330" s="34" t="s">
        <v>547</v>
      </c>
      <c r="C330" s="34" t="s">
        <v>545</v>
      </c>
    </row>
    <row r="331" spans="1:3" ht="13.15" customHeight="1">
      <c r="A331" s="83">
        <v>0</v>
      </c>
      <c r="B331" s="34" t="s">
        <v>544</v>
      </c>
      <c r="C331" s="34" t="s">
        <v>545</v>
      </c>
    </row>
    <row r="332" spans="1:3" ht="12.75">
      <c r="A332" s="166"/>
      <c r="B332" s="42"/>
    </row>
    <row r="333" spans="1:3" ht="12.75">
      <c r="A333" s="31" t="s">
        <v>550</v>
      </c>
    </row>
    <row r="334" spans="1:3">
      <c r="A334" s="239" t="s">
        <v>411</v>
      </c>
      <c r="B334" s="239" t="s">
        <v>412</v>
      </c>
      <c r="C334" s="32" t="s">
        <v>401</v>
      </c>
    </row>
    <row r="335" spans="1:3" ht="12.75">
      <c r="A335" s="43" t="s">
        <v>77</v>
      </c>
      <c r="B335" s="44" t="s">
        <v>109</v>
      </c>
      <c r="C335" s="34" t="s">
        <v>551</v>
      </c>
    </row>
    <row r="336" spans="1:3" ht="12.75">
      <c r="A336" s="164">
        <v>1013</v>
      </c>
      <c r="B336" s="142" t="s">
        <v>466</v>
      </c>
      <c r="C336" s="33"/>
    </row>
    <row r="337" spans="1:3" ht="12.75">
      <c r="A337" s="164">
        <v>1015</v>
      </c>
      <c r="B337" s="142" t="s">
        <v>468</v>
      </c>
      <c r="C337" s="41"/>
    </row>
    <row r="338" spans="1:3" ht="12.75">
      <c r="A338" s="164">
        <v>1019</v>
      </c>
      <c r="B338" s="313" t="s">
        <v>469</v>
      </c>
      <c r="C338" s="41"/>
    </row>
    <row r="339" spans="1:3" ht="12.75">
      <c r="A339" s="164">
        <v>3004</v>
      </c>
      <c r="B339" s="249" t="s">
        <v>470</v>
      </c>
      <c r="C339" s="41"/>
    </row>
    <row r="340" spans="1:3" ht="12.75">
      <c r="A340" s="164">
        <v>3005</v>
      </c>
      <c r="B340" s="250" t="s">
        <v>471</v>
      </c>
      <c r="C340" s="41"/>
    </row>
    <row r="341" spans="1:3" ht="12.75">
      <c r="A341" s="164">
        <v>6009</v>
      </c>
      <c r="B341" s="314" t="s">
        <v>472</v>
      </c>
      <c r="C341" s="41"/>
    </row>
    <row r="342" spans="1:3" ht="12.75">
      <c r="A342" s="164">
        <v>7012</v>
      </c>
      <c r="B342" s="314" t="s">
        <v>740</v>
      </c>
      <c r="C342" s="41"/>
    </row>
    <row r="343" spans="1:3" ht="12.75">
      <c r="A343" s="164">
        <v>7015</v>
      </c>
      <c r="B343" s="314" t="s">
        <v>473</v>
      </c>
      <c r="C343" s="41"/>
    </row>
    <row r="344" spans="1:3" ht="12.75">
      <c r="A344" s="164">
        <v>7016</v>
      </c>
      <c r="B344" s="39" t="s">
        <v>474</v>
      </c>
      <c r="C344" s="41"/>
    </row>
    <row r="345" spans="1:3" ht="12.75">
      <c r="A345" s="164" t="s">
        <v>155</v>
      </c>
      <c r="B345" s="313" t="s">
        <v>475</v>
      </c>
      <c r="C345" s="41"/>
    </row>
    <row r="346" spans="1:3" ht="12.75">
      <c r="A346" s="164" t="s">
        <v>193</v>
      </c>
      <c r="B346" s="39" t="s">
        <v>476</v>
      </c>
      <c r="C346" s="41"/>
    </row>
    <row r="347" spans="1:3" ht="12.75">
      <c r="A347" s="164">
        <v>7021</v>
      </c>
      <c r="B347" s="39" t="s">
        <v>477</v>
      </c>
      <c r="C347" s="41"/>
    </row>
    <row r="348" spans="1:3" ht="12.75">
      <c r="A348" s="164">
        <v>7022</v>
      </c>
      <c r="B348" s="39" t="s">
        <v>478</v>
      </c>
      <c r="C348" s="41"/>
    </row>
    <row r="349" spans="1:3" ht="12.75">
      <c r="A349" s="164">
        <v>7024</v>
      </c>
      <c r="B349" s="39" t="s">
        <v>479</v>
      </c>
      <c r="C349" s="41"/>
    </row>
    <row r="350" spans="1:3" ht="12.75">
      <c r="A350" s="164">
        <v>7035</v>
      </c>
      <c r="B350" s="39" t="s">
        <v>480</v>
      </c>
      <c r="C350" s="41"/>
    </row>
    <row r="351" spans="1:3" ht="12.75">
      <c r="A351" s="164">
        <v>7037</v>
      </c>
      <c r="B351" s="39" t="s">
        <v>481</v>
      </c>
      <c r="C351" s="41"/>
    </row>
    <row r="352" spans="1:3" ht="12.75">
      <c r="A352" s="164">
        <v>7038</v>
      </c>
      <c r="B352" s="39" t="s">
        <v>482</v>
      </c>
      <c r="C352" s="41"/>
    </row>
    <row r="353" spans="1:3" ht="12.75">
      <c r="A353" s="164">
        <v>7039</v>
      </c>
      <c r="B353" s="39" t="s">
        <v>483</v>
      </c>
      <c r="C353" s="41"/>
    </row>
    <row r="354" spans="1:3" ht="12.75">
      <c r="A354" s="164">
        <v>7040</v>
      </c>
      <c r="B354" s="39" t="s">
        <v>484</v>
      </c>
      <c r="C354" s="41"/>
    </row>
    <row r="355" spans="1:3" ht="12.75">
      <c r="A355" s="164">
        <v>7044</v>
      </c>
      <c r="B355" s="39" t="s">
        <v>485</v>
      </c>
      <c r="C355" s="41"/>
    </row>
    <row r="356" spans="1:3" ht="12.75">
      <c r="A356" s="164">
        <v>7048</v>
      </c>
      <c r="B356" s="39" t="s">
        <v>486</v>
      </c>
      <c r="C356" s="41"/>
    </row>
    <row r="357" spans="1:3" ht="12.75">
      <c r="A357" s="164">
        <v>8012</v>
      </c>
      <c r="B357" s="39" t="s">
        <v>487</v>
      </c>
      <c r="C357" s="41"/>
    </row>
    <row r="358" spans="1:3" ht="12.75">
      <c r="A358" s="164">
        <v>8014</v>
      </c>
      <c r="B358" s="39" t="s">
        <v>488</v>
      </c>
      <c r="C358" s="41"/>
    </row>
    <row r="359" spans="1:3" ht="12.75">
      <c r="A359" s="164" t="s">
        <v>260</v>
      </c>
      <c r="B359" s="39" t="s">
        <v>489</v>
      </c>
      <c r="C359" s="41"/>
    </row>
    <row r="360" spans="1:3" ht="12.75">
      <c r="A360" s="164" t="s">
        <v>261</v>
      </c>
      <c r="B360" s="39" t="s">
        <v>490</v>
      </c>
      <c r="C360" s="41"/>
    </row>
    <row r="361" spans="1:3" ht="12.75">
      <c r="A361" s="164">
        <v>8019</v>
      </c>
      <c r="B361" s="39" t="s">
        <v>491</v>
      </c>
      <c r="C361" s="41"/>
    </row>
    <row r="362" spans="1:3" ht="12.75">
      <c r="A362" s="164" t="s">
        <v>24</v>
      </c>
      <c r="B362" s="39" t="s">
        <v>492</v>
      </c>
      <c r="C362" s="41"/>
    </row>
    <row r="363" spans="1:3" ht="12.75">
      <c r="A363" s="164">
        <v>9004</v>
      </c>
      <c r="B363" s="39" t="s">
        <v>493</v>
      </c>
      <c r="C363" s="41"/>
    </row>
    <row r="364" spans="1:3" ht="12.75">
      <c r="A364" s="164">
        <v>9005</v>
      </c>
      <c r="B364" s="39" t="s">
        <v>494</v>
      </c>
      <c r="C364" s="41"/>
    </row>
    <row r="365" spans="1:3" ht="12.75">
      <c r="A365" s="164" t="s">
        <v>262</v>
      </c>
      <c r="B365" s="39" t="s">
        <v>495</v>
      </c>
      <c r="C365" s="41"/>
    </row>
    <row r="366" spans="1:3" ht="12.75">
      <c r="A366" s="164" t="s">
        <v>194</v>
      </c>
      <c r="B366" s="39" t="s">
        <v>496</v>
      </c>
      <c r="C366" s="41"/>
    </row>
    <row r="367" spans="1:3" ht="12.75">
      <c r="A367" s="164" t="s">
        <v>9</v>
      </c>
      <c r="B367" s="39" t="s">
        <v>497</v>
      </c>
      <c r="C367" s="41"/>
    </row>
    <row r="368" spans="1:3" ht="12.75">
      <c r="A368" s="164" t="s">
        <v>263</v>
      </c>
      <c r="B368" s="39" t="s">
        <v>498</v>
      </c>
      <c r="C368" s="41"/>
    </row>
    <row r="369" spans="1:3" ht="12.75">
      <c r="A369" s="164" t="s">
        <v>192</v>
      </c>
      <c r="B369" s="39" t="s">
        <v>499</v>
      </c>
      <c r="C369" s="41"/>
    </row>
    <row r="370" spans="1:3" ht="12.75">
      <c r="A370" s="164">
        <v>9007</v>
      </c>
      <c r="B370" s="39" t="s">
        <v>500</v>
      </c>
      <c r="C370" s="41"/>
    </row>
    <row r="371" spans="1:3" ht="12.75">
      <c r="A371" s="164" t="s">
        <v>264</v>
      </c>
      <c r="B371" s="39" t="s">
        <v>501</v>
      </c>
      <c r="C371" s="41"/>
    </row>
    <row r="372" spans="1:3" ht="12.75">
      <c r="A372" s="164" t="s">
        <v>265</v>
      </c>
      <c r="B372" s="39" t="s">
        <v>502</v>
      </c>
      <c r="C372" s="41"/>
    </row>
    <row r="373" spans="1:3" ht="12.75">
      <c r="A373" s="164">
        <v>9010</v>
      </c>
      <c r="B373" s="39" t="s">
        <v>503</v>
      </c>
      <c r="C373" s="41"/>
    </row>
    <row r="374" spans="1:3" ht="12.75">
      <c r="A374" s="164" t="s">
        <v>266</v>
      </c>
      <c r="B374" s="39" t="s">
        <v>504</v>
      </c>
      <c r="C374" s="41"/>
    </row>
    <row r="375" spans="1:3" ht="12.75">
      <c r="A375" s="164" t="s">
        <v>267</v>
      </c>
      <c r="B375" s="39" t="s">
        <v>505</v>
      </c>
      <c r="C375" s="41"/>
    </row>
    <row r="376" spans="1:3" ht="12.75">
      <c r="A376" s="164">
        <v>9016</v>
      </c>
      <c r="B376" s="39" t="s">
        <v>506</v>
      </c>
      <c r="C376" s="41"/>
    </row>
    <row r="377" spans="1:3" ht="12.75">
      <c r="A377" s="164" t="s">
        <v>268</v>
      </c>
      <c r="B377" s="39" t="s">
        <v>507</v>
      </c>
      <c r="C377" s="41"/>
    </row>
    <row r="378" spans="1:3" ht="12.75">
      <c r="A378" s="164" t="s">
        <v>156</v>
      </c>
      <c r="B378" s="39" t="s">
        <v>508</v>
      </c>
      <c r="C378" s="41"/>
    </row>
    <row r="379" spans="1:3" ht="12.75">
      <c r="A379" s="164" t="s">
        <v>10</v>
      </c>
      <c r="B379" s="39" t="s">
        <v>509</v>
      </c>
      <c r="C379" s="41"/>
    </row>
    <row r="380" spans="1:3" ht="12.75">
      <c r="A380" s="164" t="s">
        <v>11</v>
      </c>
      <c r="B380" s="39" t="s">
        <v>510</v>
      </c>
      <c r="C380" s="41"/>
    </row>
    <row r="381" spans="1:3" ht="12.75">
      <c r="A381" s="164" t="s">
        <v>187</v>
      </c>
      <c r="B381" s="39" t="s">
        <v>423</v>
      </c>
      <c r="C381" s="41"/>
    </row>
    <row r="382" spans="1:3" ht="12.75">
      <c r="A382" s="164" t="s">
        <v>12</v>
      </c>
      <c r="B382" s="39" t="s">
        <v>25</v>
      </c>
      <c r="C382" s="41"/>
    </row>
    <row r="383" spans="1:3" ht="12.75">
      <c r="A383" s="164" t="s">
        <v>650</v>
      </c>
      <c r="B383" s="39" t="s">
        <v>741</v>
      </c>
      <c r="C383" s="41"/>
    </row>
    <row r="384" spans="1:3" ht="12.75">
      <c r="A384" s="164" t="s">
        <v>663</v>
      </c>
      <c r="B384" s="39" t="s">
        <v>742</v>
      </c>
      <c r="C384" s="41"/>
    </row>
    <row r="385" spans="1:3" ht="12.75">
      <c r="A385" s="242" t="s">
        <v>8</v>
      </c>
      <c r="B385" s="39" t="s">
        <v>511</v>
      </c>
      <c r="C385" s="41"/>
    </row>
    <row r="386" spans="1:3" ht="12.75">
      <c r="A386" s="242" t="s">
        <v>13</v>
      </c>
      <c r="B386" s="39" t="s">
        <v>512</v>
      </c>
      <c r="C386" s="251" t="s">
        <v>513</v>
      </c>
    </row>
    <row r="387" spans="1:3" ht="12.75">
      <c r="A387" s="242" t="s">
        <v>14</v>
      </c>
      <c r="B387" s="39" t="s">
        <v>514</v>
      </c>
      <c r="C387" s="251" t="s">
        <v>513</v>
      </c>
    </row>
    <row r="388" spans="1:3" ht="12.75">
      <c r="A388" s="242" t="s">
        <v>15</v>
      </c>
      <c r="B388" s="39" t="s">
        <v>515</v>
      </c>
      <c r="C388" s="251" t="s">
        <v>513</v>
      </c>
    </row>
    <row r="389" spans="1:3" ht="12.75">
      <c r="A389" s="242" t="s">
        <v>16</v>
      </c>
      <c r="B389" s="39" t="s">
        <v>516</v>
      </c>
      <c r="C389" s="251" t="s">
        <v>513</v>
      </c>
    </row>
    <row r="390" spans="1:3" ht="12.75">
      <c r="A390" s="242" t="s">
        <v>17</v>
      </c>
      <c r="B390" s="39" t="s">
        <v>517</v>
      </c>
      <c r="C390" s="251" t="s">
        <v>513</v>
      </c>
    </row>
    <row r="391" spans="1:3" ht="12.75">
      <c r="A391" s="242" t="s">
        <v>18</v>
      </c>
      <c r="B391" s="39" t="s">
        <v>518</v>
      </c>
      <c r="C391" s="251" t="s">
        <v>513</v>
      </c>
    </row>
    <row r="392" spans="1:3" ht="12.75">
      <c r="A392" s="242" t="s">
        <v>19</v>
      </c>
      <c r="B392" s="39" t="s">
        <v>519</v>
      </c>
      <c r="C392" s="251" t="s">
        <v>513</v>
      </c>
    </row>
    <row r="393" spans="1:3" ht="12.75">
      <c r="A393" s="242" t="s">
        <v>20</v>
      </c>
      <c r="B393" s="39" t="s">
        <v>520</v>
      </c>
      <c r="C393" s="251" t="s">
        <v>513</v>
      </c>
    </row>
    <row r="394" spans="1:3" ht="12.75">
      <c r="A394" s="242" t="s">
        <v>21</v>
      </c>
      <c r="B394" s="39" t="s">
        <v>521</v>
      </c>
      <c r="C394" s="251" t="s">
        <v>513</v>
      </c>
    </row>
    <row r="395" spans="1:3" ht="12.75">
      <c r="A395" s="242" t="s">
        <v>22</v>
      </c>
      <c r="B395" s="39" t="s">
        <v>522</v>
      </c>
      <c r="C395" s="251" t="s">
        <v>513</v>
      </c>
    </row>
    <row r="396" spans="1:3" ht="12.75">
      <c r="A396" s="242" t="s">
        <v>27</v>
      </c>
      <c r="B396" s="39" t="s">
        <v>523</v>
      </c>
      <c r="C396" s="251" t="s">
        <v>513</v>
      </c>
    </row>
    <row r="397" spans="1:3" ht="12.75">
      <c r="A397" s="242" t="s">
        <v>28</v>
      </c>
      <c r="B397" s="39" t="s">
        <v>524</v>
      </c>
      <c r="C397" s="251" t="s">
        <v>513</v>
      </c>
    </row>
    <row r="398" spans="1:3" ht="12.75">
      <c r="A398" s="242" t="s">
        <v>29</v>
      </c>
      <c r="B398" s="39" t="s">
        <v>525</v>
      </c>
      <c r="C398" s="251" t="s">
        <v>513</v>
      </c>
    </row>
    <row r="399" spans="1:3" ht="12.75">
      <c r="A399" s="242" t="s">
        <v>30</v>
      </c>
      <c r="B399" s="39" t="s">
        <v>526</v>
      </c>
      <c r="C399" s="251" t="s">
        <v>513</v>
      </c>
    </row>
    <row r="400" spans="1:3" ht="12.75">
      <c r="A400" s="242" t="s">
        <v>31</v>
      </c>
      <c r="B400" s="39" t="s">
        <v>527</v>
      </c>
      <c r="C400" s="251" t="s">
        <v>513</v>
      </c>
    </row>
    <row r="401" spans="1:3" ht="12.75">
      <c r="A401" s="242" t="s">
        <v>32</v>
      </c>
      <c r="B401" s="39" t="s">
        <v>528</v>
      </c>
      <c r="C401" s="251" t="s">
        <v>513</v>
      </c>
    </row>
    <row r="402" spans="1:3" ht="12.75">
      <c r="A402" s="242" t="s">
        <v>33</v>
      </c>
      <c r="B402" s="39" t="s">
        <v>529</v>
      </c>
      <c r="C402" s="251" t="s">
        <v>513</v>
      </c>
    </row>
    <row r="403" spans="1:3" ht="12.75">
      <c r="A403" s="242" t="s">
        <v>34</v>
      </c>
      <c r="B403" s="39" t="s">
        <v>530</v>
      </c>
      <c r="C403" s="251" t="s">
        <v>513</v>
      </c>
    </row>
    <row r="404" spans="1:3" ht="12.75">
      <c r="A404" s="242" t="s">
        <v>35</v>
      </c>
      <c r="B404" s="39" t="s">
        <v>531</v>
      </c>
      <c r="C404" s="251" t="s">
        <v>513</v>
      </c>
    </row>
    <row r="405" spans="1:3" ht="12.75">
      <c r="A405" s="242" t="s">
        <v>36</v>
      </c>
      <c r="B405" s="39" t="s">
        <v>532</v>
      </c>
      <c r="C405" s="251" t="s">
        <v>513</v>
      </c>
    </row>
    <row r="406" spans="1:3" ht="12.75">
      <c r="A406" s="242" t="s">
        <v>37</v>
      </c>
      <c r="B406" s="39" t="s">
        <v>533</v>
      </c>
      <c r="C406" s="251" t="s">
        <v>513</v>
      </c>
    </row>
    <row r="407" spans="1:3" ht="12.75">
      <c r="A407" s="242" t="s">
        <v>38</v>
      </c>
      <c r="B407" s="39" t="s">
        <v>534</v>
      </c>
      <c r="C407" s="251" t="s">
        <v>513</v>
      </c>
    </row>
    <row r="408" spans="1:3" ht="12.75">
      <c r="A408" s="242" t="s">
        <v>39</v>
      </c>
      <c r="B408" s="39" t="s">
        <v>535</v>
      </c>
      <c r="C408" s="251" t="s">
        <v>513</v>
      </c>
    </row>
    <row r="409" spans="1:3" ht="12.75">
      <c r="A409" s="242" t="s">
        <v>40</v>
      </c>
      <c r="B409" s="39" t="s">
        <v>536</v>
      </c>
      <c r="C409" s="251" t="s">
        <v>513</v>
      </c>
    </row>
    <row r="410" spans="1:3" ht="12.75">
      <c r="A410" s="242" t="s">
        <v>23</v>
      </c>
      <c r="B410" s="39" t="s">
        <v>537</v>
      </c>
      <c r="C410" s="251" t="s">
        <v>513</v>
      </c>
    </row>
    <row r="411" spans="1:3" ht="12.75" customHeight="1">
      <c r="A411" s="164">
        <v>0</v>
      </c>
      <c r="B411" s="39" t="s">
        <v>552</v>
      </c>
      <c r="C411" s="46"/>
    </row>
    <row r="412" spans="1:3" ht="13.15" customHeight="1">
      <c r="A412" s="166"/>
      <c r="B412" s="42"/>
      <c r="C412" s="48"/>
    </row>
    <row r="413" spans="1:3" ht="13.15" customHeight="1">
      <c r="A413" s="31" t="s">
        <v>553</v>
      </c>
    </row>
    <row r="414" spans="1:3" ht="13.15" customHeight="1">
      <c r="A414" s="239" t="s">
        <v>411</v>
      </c>
      <c r="B414" s="239" t="s">
        <v>412</v>
      </c>
      <c r="C414" s="32" t="s">
        <v>401</v>
      </c>
    </row>
    <row r="415" spans="1:3" ht="12.75">
      <c r="A415" s="47" t="s">
        <v>102</v>
      </c>
      <c r="B415" s="44" t="s">
        <v>554</v>
      </c>
      <c r="C415" s="44"/>
    </row>
    <row r="416" spans="1:3" ht="12.75">
      <c r="A416" s="47" t="s">
        <v>103</v>
      </c>
      <c r="B416" s="44" t="s">
        <v>555</v>
      </c>
      <c r="C416" s="44"/>
    </row>
    <row r="417" spans="1:3" ht="12.75">
      <c r="A417" s="193" t="s">
        <v>197</v>
      </c>
      <c r="B417" s="194" t="s">
        <v>556</v>
      </c>
      <c r="C417" s="195"/>
    </row>
    <row r="418" spans="1:3" ht="12.75">
      <c r="A418" s="193" t="s">
        <v>198</v>
      </c>
      <c r="B418" s="194" t="s">
        <v>557</v>
      </c>
      <c r="C418" s="195"/>
    </row>
    <row r="419" spans="1:3" ht="12.75">
      <c r="A419" s="193" t="s">
        <v>199</v>
      </c>
      <c r="B419" s="194" t="s">
        <v>558</v>
      </c>
      <c r="C419" s="195"/>
    </row>
    <row r="420" spans="1:3" ht="12.75">
      <c r="A420" s="193" t="s">
        <v>200</v>
      </c>
      <c r="B420" s="194" t="s">
        <v>559</v>
      </c>
      <c r="C420" s="195"/>
    </row>
    <row r="421" spans="1:3" ht="12.75">
      <c r="A421" s="193" t="s">
        <v>201</v>
      </c>
      <c r="B421" s="194" t="s">
        <v>560</v>
      </c>
      <c r="C421" s="195"/>
    </row>
    <row r="422" spans="1:3" ht="12.75">
      <c r="A422" s="193" t="s">
        <v>202</v>
      </c>
      <c r="B422" s="194" t="s">
        <v>561</v>
      </c>
      <c r="C422" s="195"/>
    </row>
    <row r="423" spans="1:3" ht="12.75">
      <c r="A423" s="193" t="s">
        <v>203</v>
      </c>
      <c r="B423" s="194" t="s">
        <v>562</v>
      </c>
      <c r="C423" s="195"/>
    </row>
    <row r="424" spans="1:3" ht="12.75">
      <c r="A424" s="193" t="s">
        <v>204</v>
      </c>
      <c r="B424" s="194" t="s">
        <v>563</v>
      </c>
      <c r="C424" s="195"/>
    </row>
    <row r="425" spans="1:3" ht="12.75">
      <c r="A425" s="193" t="s">
        <v>205</v>
      </c>
      <c r="B425" s="194" t="s">
        <v>564</v>
      </c>
      <c r="C425" s="195"/>
    </row>
    <row r="426" spans="1:3" ht="12.75">
      <c r="A426" s="193" t="s">
        <v>206</v>
      </c>
      <c r="B426" s="194" t="s">
        <v>565</v>
      </c>
      <c r="C426" s="195"/>
    </row>
    <row r="427" spans="1:3" ht="12.75">
      <c r="A427" s="193" t="s">
        <v>207</v>
      </c>
      <c r="B427" s="194" t="s">
        <v>566</v>
      </c>
      <c r="C427" s="195"/>
    </row>
    <row r="428" spans="1:3" ht="12.75">
      <c r="A428" s="193" t="s">
        <v>208</v>
      </c>
      <c r="B428" s="194" t="s">
        <v>567</v>
      </c>
      <c r="C428" s="195"/>
    </row>
    <row r="429" spans="1:3" ht="12.75">
      <c r="A429" s="193" t="s">
        <v>209</v>
      </c>
      <c r="B429" s="194" t="s">
        <v>568</v>
      </c>
      <c r="C429" s="195"/>
    </row>
    <row r="430" spans="1:3" ht="12.75">
      <c r="A430" s="193" t="s">
        <v>210</v>
      </c>
      <c r="B430" s="194" t="s">
        <v>569</v>
      </c>
      <c r="C430" s="195"/>
    </row>
    <row r="431" spans="1:3" ht="12.75">
      <c r="A431" s="193" t="s">
        <v>211</v>
      </c>
      <c r="B431" s="194" t="s">
        <v>570</v>
      </c>
      <c r="C431" s="195"/>
    </row>
    <row r="432" spans="1:3" ht="12.75">
      <c r="A432" s="193" t="s">
        <v>212</v>
      </c>
      <c r="B432" s="194" t="s">
        <v>571</v>
      </c>
      <c r="C432" s="195"/>
    </row>
    <row r="433" spans="1:3" ht="12.75">
      <c r="A433" s="193" t="s">
        <v>213</v>
      </c>
      <c r="B433" s="194" t="s">
        <v>572</v>
      </c>
      <c r="C433" s="195"/>
    </row>
    <row r="434" spans="1:3" ht="12.75">
      <c r="A434" s="193" t="s">
        <v>214</v>
      </c>
      <c r="B434" s="194" t="s">
        <v>573</v>
      </c>
      <c r="C434" s="195"/>
    </row>
    <row r="435" spans="1:3" ht="12.75">
      <c r="A435" s="193" t="s">
        <v>215</v>
      </c>
      <c r="B435" s="194" t="s">
        <v>574</v>
      </c>
      <c r="C435" s="195"/>
    </row>
    <row r="436" spans="1:3" ht="12.75">
      <c r="A436" s="193" t="s">
        <v>216</v>
      </c>
      <c r="B436" s="194" t="s">
        <v>575</v>
      </c>
      <c r="C436" s="195"/>
    </row>
    <row r="437" spans="1:3" ht="12.75">
      <c r="A437" s="193" t="s">
        <v>217</v>
      </c>
      <c r="B437" s="194" t="s">
        <v>576</v>
      </c>
      <c r="C437" s="195"/>
    </row>
    <row r="438" spans="1:3" ht="12.75">
      <c r="A438" s="193" t="s">
        <v>218</v>
      </c>
      <c r="B438" s="194" t="s">
        <v>577</v>
      </c>
      <c r="C438" s="195"/>
    </row>
    <row r="439" spans="1:3" ht="12.75">
      <c r="A439" s="193" t="s">
        <v>219</v>
      </c>
      <c r="B439" s="194" t="s">
        <v>578</v>
      </c>
      <c r="C439" s="195"/>
    </row>
    <row r="440" spans="1:3" ht="12.75">
      <c r="A440" s="193" t="s">
        <v>220</v>
      </c>
      <c r="B440" s="194" t="s">
        <v>579</v>
      </c>
      <c r="C440" s="195"/>
    </row>
    <row r="441" spans="1:3" ht="12.75">
      <c r="A441" s="193" t="s">
        <v>221</v>
      </c>
      <c r="B441" s="194" t="s">
        <v>580</v>
      </c>
      <c r="C441" s="195"/>
    </row>
    <row r="442" spans="1:3" ht="12.75">
      <c r="A442" s="193" t="s">
        <v>222</v>
      </c>
      <c r="B442" s="194" t="s">
        <v>581</v>
      </c>
      <c r="C442" s="195"/>
    </row>
    <row r="443" spans="1:3" ht="12.75">
      <c r="A443" s="193" t="s">
        <v>223</v>
      </c>
      <c r="B443" s="194" t="s">
        <v>582</v>
      </c>
      <c r="C443" s="195"/>
    </row>
    <row r="444" spans="1:3" ht="12.75">
      <c r="A444" s="193" t="s">
        <v>224</v>
      </c>
      <c r="B444" s="194" t="s">
        <v>583</v>
      </c>
      <c r="C444" s="195"/>
    </row>
    <row r="445" spans="1:3" ht="12.75">
      <c r="A445" s="193" t="s">
        <v>225</v>
      </c>
      <c r="B445" s="194" t="s">
        <v>584</v>
      </c>
      <c r="C445" s="195"/>
    </row>
    <row r="446" spans="1:3" ht="12.75">
      <c r="A446" s="193" t="s">
        <v>226</v>
      </c>
      <c r="B446" s="194" t="s">
        <v>585</v>
      </c>
      <c r="C446" s="195"/>
    </row>
    <row r="447" spans="1:3" ht="12.75">
      <c r="A447" s="193" t="s">
        <v>227</v>
      </c>
      <c r="B447" s="194" t="s">
        <v>586</v>
      </c>
      <c r="C447" s="195"/>
    </row>
    <row r="448" spans="1:3" ht="12.75">
      <c r="A448" s="47">
        <v>0</v>
      </c>
      <c r="B448" s="44" t="s">
        <v>552</v>
      </c>
      <c r="C448" s="44"/>
    </row>
    <row r="449" spans="1:3" ht="12.75">
      <c r="A449" s="167"/>
      <c r="B449" s="49"/>
      <c r="C449" s="49"/>
    </row>
    <row r="450" spans="1:3" ht="12.75">
      <c r="A450" s="31" t="s">
        <v>587</v>
      </c>
    </row>
    <row r="451" spans="1:3">
      <c r="A451" s="239" t="s">
        <v>411</v>
      </c>
      <c r="B451" s="239" t="s">
        <v>412</v>
      </c>
      <c r="C451" s="32" t="s">
        <v>401</v>
      </c>
    </row>
    <row r="452" spans="1:3" s="87" customFormat="1" ht="12.75" customHeight="1">
      <c r="A452" s="43" t="s">
        <v>77</v>
      </c>
      <c r="B452" s="44" t="s">
        <v>109</v>
      </c>
      <c r="C452" s="45"/>
    </row>
    <row r="453" spans="1:3" ht="12.75">
      <c r="A453" s="164">
        <v>1013</v>
      </c>
      <c r="B453" s="142" t="s">
        <v>466</v>
      </c>
      <c r="C453" s="33"/>
    </row>
    <row r="454" spans="1:3" ht="12.75">
      <c r="A454" s="164">
        <v>1015</v>
      </c>
      <c r="B454" s="142" t="s">
        <v>468</v>
      </c>
      <c r="C454" s="41"/>
    </row>
    <row r="455" spans="1:3" ht="12.75">
      <c r="A455" s="164">
        <v>1019</v>
      </c>
      <c r="B455" s="313" t="s">
        <v>469</v>
      </c>
      <c r="C455" s="41"/>
    </row>
    <row r="456" spans="1:3" ht="12.75">
      <c r="A456" s="164">
        <v>3004</v>
      </c>
      <c r="B456" s="249" t="s">
        <v>470</v>
      </c>
      <c r="C456" s="41"/>
    </row>
    <row r="457" spans="1:3" ht="12.75">
      <c r="A457" s="164">
        <v>3005</v>
      </c>
      <c r="B457" s="250" t="s">
        <v>471</v>
      </c>
      <c r="C457" s="41"/>
    </row>
    <row r="458" spans="1:3" ht="12.75">
      <c r="A458" s="164">
        <v>6009</v>
      </c>
      <c r="B458" s="314" t="s">
        <v>472</v>
      </c>
      <c r="C458" s="41"/>
    </row>
    <row r="459" spans="1:3" ht="12.75">
      <c r="A459" s="164">
        <v>7012</v>
      </c>
      <c r="B459" s="314" t="s">
        <v>740</v>
      </c>
      <c r="C459" s="41"/>
    </row>
    <row r="460" spans="1:3" ht="12.75">
      <c r="A460" s="164">
        <v>7015</v>
      </c>
      <c r="B460" s="314" t="s">
        <v>473</v>
      </c>
      <c r="C460" s="41"/>
    </row>
    <row r="461" spans="1:3" ht="12.75">
      <c r="A461" s="164">
        <v>7016</v>
      </c>
      <c r="B461" s="39" t="s">
        <v>474</v>
      </c>
      <c r="C461" s="41"/>
    </row>
    <row r="462" spans="1:3" ht="12.75">
      <c r="A462" s="164" t="s">
        <v>155</v>
      </c>
      <c r="B462" s="313" t="s">
        <v>475</v>
      </c>
      <c r="C462" s="41"/>
    </row>
    <row r="463" spans="1:3" ht="12.75">
      <c r="A463" s="164" t="s">
        <v>193</v>
      </c>
      <c r="B463" s="39" t="s">
        <v>476</v>
      </c>
      <c r="C463" s="41"/>
    </row>
    <row r="464" spans="1:3" ht="12.75">
      <c r="A464" s="164">
        <v>7021</v>
      </c>
      <c r="B464" s="39" t="s">
        <v>477</v>
      </c>
      <c r="C464" s="41"/>
    </row>
    <row r="465" spans="1:3" ht="12.75">
      <c r="A465" s="164">
        <v>7022</v>
      </c>
      <c r="B465" s="39" t="s">
        <v>478</v>
      </c>
      <c r="C465" s="41"/>
    </row>
    <row r="466" spans="1:3" ht="12.75">
      <c r="A466" s="164">
        <v>7024</v>
      </c>
      <c r="B466" s="39" t="s">
        <v>479</v>
      </c>
      <c r="C466" s="41"/>
    </row>
    <row r="467" spans="1:3" ht="12.75">
      <c r="A467" s="164">
        <v>7035</v>
      </c>
      <c r="B467" s="39" t="s">
        <v>480</v>
      </c>
      <c r="C467" s="41"/>
    </row>
    <row r="468" spans="1:3" ht="12.75">
      <c r="A468" s="164">
        <v>7037</v>
      </c>
      <c r="B468" s="39" t="s">
        <v>481</v>
      </c>
      <c r="C468" s="41"/>
    </row>
    <row r="469" spans="1:3" ht="12.75">
      <c r="A469" s="164">
        <v>7038</v>
      </c>
      <c r="B469" s="39" t="s">
        <v>482</v>
      </c>
      <c r="C469" s="41"/>
    </row>
    <row r="470" spans="1:3" ht="12.75">
      <c r="A470" s="164">
        <v>7039</v>
      </c>
      <c r="B470" s="39" t="s">
        <v>483</v>
      </c>
      <c r="C470" s="41"/>
    </row>
    <row r="471" spans="1:3" ht="12.75">
      <c r="A471" s="164">
        <v>7040</v>
      </c>
      <c r="B471" s="39" t="s">
        <v>484</v>
      </c>
      <c r="C471" s="41"/>
    </row>
    <row r="472" spans="1:3" ht="12.75">
      <c r="A472" s="164">
        <v>7044</v>
      </c>
      <c r="B472" s="39" t="s">
        <v>485</v>
      </c>
      <c r="C472" s="41"/>
    </row>
    <row r="473" spans="1:3" ht="12.75">
      <c r="A473" s="164">
        <v>7048</v>
      </c>
      <c r="B473" s="39" t="s">
        <v>486</v>
      </c>
      <c r="C473" s="41"/>
    </row>
    <row r="474" spans="1:3" ht="12.75">
      <c r="A474" s="164">
        <v>8012</v>
      </c>
      <c r="B474" s="39" t="s">
        <v>487</v>
      </c>
      <c r="C474" s="41"/>
    </row>
    <row r="475" spans="1:3" ht="12.75">
      <c r="A475" s="164">
        <v>8014</v>
      </c>
      <c r="B475" s="39" t="s">
        <v>488</v>
      </c>
      <c r="C475" s="41"/>
    </row>
    <row r="476" spans="1:3" ht="12.75">
      <c r="A476" s="164" t="s">
        <v>260</v>
      </c>
      <c r="B476" s="39" t="s">
        <v>489</v>
      </c>
      <c r="C476" s="41"/>
    </row>
    <row r="477" spans="1:3" ht="12.75">
      <c r="A477" s="164" t="s">
        <v>261</v>
      </c>
      <c r="B477" s="39" t="s">
        <v>490</v>
      </c>
      <c r="C477" s="41"/>
    </row>
    <row r="478" spans="1:3" ht="12.75">
      <c r="A478" s="164">
        <v>8019</v>
      </c>
      <c r="B478" s="39" t="s">
        <v>491</v>
      </c>
      <c r="C478" s="41"/>
    </row>
    <row r="479" spans="1:3" ht="12.75">
      <c r="A479" s="164" t="s">
        <v>24</v>
      </c>
      <c r="B479" s="39" t="s">
        <v>492</v>
      </c>
      <c r="C479" s="41"/>
    </row>
    <row r="480" spans="1:3" ht="12.75">
      <c r="A480" s="164">
        <v>9004</v>
      </c>
      <c r="B480" s="39" t="s">
        <v>493</v>
      </c>
      <c r="C480" s="41"/>
    </row>
    <row r="481" spans="1:3" ht="12.75">
      <c r="A481" s="164">
        <v>9005</v>
      </c>
      <c r="B481" s="39" t="s">
        <v>494</v>
      </c>
      <c r="C481" s="41"/>
    </row>
    <row r="482" spans="1:3" ht="12.75">
      <c r="A482" s="164" t="s">
        <v>262</v>
      </c>
      <c r="B482" s="39" t="s">
        <v>495</v>
      </c>
      <c r="C482" s="41"/>
    </row>
    <row r="483" spans="1:3" ht="12.75">
      <c r="A483" s="164" t="s">
        <v>194</v>
      </c>
      <c r="B483" s="39" t="s">
        <v>496</v>
      </c>
      <c r="C483" s="41"/>
    </row>
    <row r="484" spans="1:3" ht="12.75">
      <c r="A484" s="164" t="s">
        <v>9</v>
      </c>
      <c r="B484" s="39" t="s">
        <v>497</v>
      </c>
      <c r="C484" s="41"/>
    </row>
    <row r="485" spans="1:3" ht="12.75">
      <c r="A485" s="164" t="s">
        <v>263</v>
      </c>
      <c r="B485" s="39" t="s">
        <v>498</v>
      </c>
      <c r="C485" s="41"/>
    </row>
    <row r="486" spans="1:3" ht="12.75">
      <c r="A486" s="164" t="s">
        <v>192</v>
      </c>
      <c r="B486" s="39" t="s">
        <v>499</v>
      </c>
      <c r="C486" s="41"/>
    </row>
    <row r="487" spans="1:3" ht="12.75">
      <c r="A487" s="164">
        <v>9007</v>
      </c>
      <c r="B487" s="39" t="s">
        <v>500</v>
      </c>
      <c r="C487" s="41"/>
    </row>
    <row r="488" spans="1:3" ht="12.75">
      <c r="A488" s="164" t="s">
        <v>264</v>
      </c>
      <c r="B488" s="39" t="s">
        <v>501</v>
      </c>
      <c r="C488" s="41"/>
    </row>
    <row r="489" spans="1:3" ht="12.75">
      <c r="A489" s="164" t="s">
        <v>265</v>
      </c>
      <c r="B489" s="39" t="s">
        <v>502</v>
      </c>
      <c r="C489" s="41"/>
    </row>
    <row r="490" spans="1:3" ht="12.75">
      <c r="A490" s="164">
        <v>9010</v>
      </c>
      <c r="B490" s="39" t="s">
        <v>503</v>
      </c>
      <c r="C490" s="41"/>
    </row>
    <row r="491" spans="1:3" ht="12.75">
      <c r="A491" s="164" t="s">
        <v>266</v>
      </c>
      <c r="B491" s="39" t="s">
        <v>504</v>
      </c>
      <c r="C491" s="41"/>
    </row>
    <row r="492" spans="1:3" ht="12.75">
      <c r="A492" s="164" t="s">
        <v>267</v>
      </c>
      <c r="B492" s="39" t="s">
        <v>505</v>
      </c>
      <c r="C492" s="41"/>
    </row>
    <row r="493" spans="1:3" ht="12.75">
      <c r="A493" s="164">
        <v>9016</v>
      </c>
      <c r="B493" s="39" t="s">
        <v>506</v>
      </c>
      <c r="C493" s="41"/>
    </row>
    <row r="494" spans="1:3" ht="12.75">
      <c r="A494" s="164" t="s">
        <v>268</v>
      </c>
      <c r="B494" s="39" t="s">
        <v>507</v>
      </c>
      <c r="C494" s="41"/>
    </row>
    <row r="495" spans="1:3" ht="12.75">
      <c r="A495" s="164" t="s">
        <v>156</v>
      </c>
      <c r="B495" s="39" t="s">
        <v>508</v>
      </c>
      <c r="C495" s="41"/>
    </row>
    <row r="496" spans="1:3" ht="12.75">
      <c r="A496" s="164" t="s">
        <v>10</v>
      </c>
      <c r="B496" s="39" t="s">
        <v>509</v>
      </c>
      <c r="C496" s="41"/>
    </row>
    <row r="497" spans="1:3" ht="12.75">
      <c r="A497" s="164" t="s">
        <v>11</v>
      </c>
      <c r="B497" s="39" t="s">
        <v>510</v>
      </c>
      <c r="C497" s="41"/>
    </row>
    <row r="498" spans="1:3" ht="12.75">
      <c r="A498" s="164" t="s">
        <v>187</v>
      </c>
      <c r="B498" s="39" t="s">
        <v>423</v>
      </c>
      <c r="C498" s="41"/>
    </row>
    <row r="499" spans="1:3" ht="12.75">
      <c r="A499" s="164" t="s">
        <v>12</v>
      </c>
      <c r="B499" s="39" t="s">
        <v>25</v>
      </c>
      <c r="C499" s="41"/>
    </row>
    <row r="500" spans="1:3" ht="12.75">
      <c r="A500" s="164" t="s">
        <v>650</v>
      </c>
      <c r="B500" s="39" t="s">
        <v>741</v>
      </c>
      <c r="C500" s="41"/>
    </row>
    <row r="501" spans="1:3" ht="12.75">
      <c r="A501" s="164" t="s">
        <v>663</v>
      </c>
      <c r="B501" s="39" t="s">
        <v>742</v>
      </c>
      <c r="C501" s="41"/>
    </row>
    <row r="502" spans="1:3" ht="12.75">
      <c r="A502" s="242" t="s">
        <v>8</v>
      </c>
      <c r="B502" s="39" t="s">
        <v>511</v>
      </c>
      <c r="C502" s="41"/>
    </row>
    <row r="503" spans="1:3" ht="12.75">
      <c r="A503" s="242" t="s">
        <v>13</v>
      </c>
      <c r="B503" s="39" t="s">
        <v>512</v>
      </c>
      <c r="C503" s="251" t="s">
        <v>513</v>
      </c>
    </row>
    <row r="504" spans="1:3" ht="12.75">
      <c r="A504" s="242" t="s">
        <v>14</v>
      </c>
      <c r="B504" s="39" t="s">
        <v>514</v>
      </c>
      <c r="C504" s="251" t="s">
        <v>513</v>
      </c>
    </row>
    <row r="505" spans="1:3" ht="12.75">
      <c r="A505" s="242" t="s">
        <v>15</v>
      </c>
      <c r="B505" s="39" t="s">
        <v>515</v>
      </c>
      <c r="C505" s="251" t="s">
        <v>513</v>
      </c>
    </row>
    <row r="506" spans="1:3" ht="12.75">
      <c r="A506" s="242" t="s">
        <v>16</v>
      </c>
      <c r="B506" s="39" t="s">
        <v>516</v>
      </c>
      <c r="C506" s="251" t="s">
        <v>513</v>
      </c>
    </row>
    <row r="507" spans="1:3" ht="12.75">
      <c r="A507" s="242" t="s">
        <v>17</v>
      </c>
      <c r="B507" s="39" t="s">
        <v>517</v>
      </c>
      <c r="C507" s="251" t="s">
        <v>513</v>
      </c>
    </row>
    <row r="508" spans="1:3" ht="12.75">
      <c r="A508" s="242" t="s">
        <v>18</v>
      </c>
      <c r="B508" s="39" t="s">
        <v>518</v>
      </c>
      <c r="C508" s="251" t="s">
        <v>513</v>
      </c>
    </row>
    <row r="509" spans="1:3" ht="12.75">
      <c r="A509" s="242" t="s">
        <v>19</v>
      </c>
      <c r="B509" s="39" t="s">
        <v>519</v>
      </c>
      <c r="C509" s="251" t="s">
        <v>513</v>
      </c>
    </row>
    <row r="510" spans="1:3" ht="12.75">
      <c r="A510" s="242" t="s">
        <v>20</v>
      </c>
      <c r="B510" s="39" t="s">
        <v>520</v>
      </c>
      <c r="C510" s="251" t="s">
        <v>513</v>
      </c>
    </row>
    <row r="511" spans="1:3" ht="12.75">
      <c r="A511" s="242" t="s">
        <v>21</v>
      </c>
      <c r="B511" s="39" t="s">
        <v>521</v>
      </c>
      <c r="C511" s="251" t="s">
        <v>513</v>
      </c>
    </row>
    <row r="512" spans="1:3" ht="12.75">
      <c r="A512" s="242" t="s">
        <v>22</v>
      </c>
      <c r="B512" s="39" t="s">
        <v>522</v>
      </c>
      <c r="C512" s="251" t="s">
        <v>513</v>
      </c>
    </row>
    <row r="513" spans="1:3" ht="12.75">
      <c r="A513" s="242" t="s">
        <v>27</v>
      </c>
      <c r="B513" s="39" t="s">
        <v>523</v>
      </c>
      <c r="C513" s="251" t="s">
        <v>513</v>
      </c>
    </row>
    <row r="514" spans="1:3" ht="12.75">
      <c r="A514" s="242" t="s">
        <v>28</v>
      </c>
      <c r="B514" s="39" t="s">
        <v>524</v>
      </c>
      <c r="C514" s="251" t="s">
        <v>513</v>
      </c>
    </row>
    <row r="515" spans="1:3" ht="12.75">
      <c r="A515" s="242" t="s">
        <v>29</v>
      </c>
      <c r="B515" s="39" t="s">
        <v>525</v>
      </c>
      <c r="C515" s="251" t="s">
        <v>513</v>
      </c>
    </row>
    <row r="516" spans="1:3" ht="12.75">
      <c r="A516" s="242" t="s">
        <v>30</v>
      </c>
      <c r="B516" s="39" t="s">
        <v>526</v>
      </c>
      <c r="C516" s="251" t="s">
        <v>513</v>
      </c>
    </row>
    <row r="517" spans="1:3" ht="12.75">
      <c r="A517" s="242" t="s">
        <v>31</v>
      </c>
      <c r="B517" s="39" t="s">
        <v>527</v>
      </c>
      <c r="C517" s="251" t="s">
        <v>513</v>
      </c>
    </row>
    <row r="518" spans="1:3" ht="12.75">
      <c r="A518" s="242" t="s">
        <v>32</v>
      </c>
      <c r="B518" s="39" t="s">
        <v>528</v>
      </c>
      <c r="C518" s="251" t="s">
        <v>513</v>
      </c>
    </row>
    <row r="519" spans="1:3" ht="12.75">
      <c r="A519" s="242" t="s">
        <v>33</v>
      </c>
      <c r="B519" s="39" t="s">
        <v>529</v>
      </c>
      <c r="C519" s="251" t="s">
        <v>513</v>
      </c>
    </row>
    <row r="520" spans="1:3" ht="12.75">
      <c r="A520" s="242" t="s">
        <v>34</v>
      </c>
      <c r="B520" s="39" t="s">
        <v>530</v>
      </c>
      <c r="C520" s="251" t="s">
        <v>513</v>
      </c>
    </row>
    <row r="521" spans="1:3" ht="12.75">
      <c r="A521" s="242" t="s">
        <v>35</v>
      </c>
      <c r="B521" s="39" t="s">
        <v>531</v>
      </c>
      <c r="C521" s="251" t="s">
        <v>513</v>
      </c>
    </row>
    <row r="522" spans="1:3" ht="12.75">
      <c r="A522" s="242" t="s">
        <v>36</v>
      </c>
      <c r="B522" s="39" t="s">
        <v>532</v>
      </c>
      <c r="C522" s="251" t="s">
        <v>513</v>
      </c>
    </row>
    <row r="523" spans="1:3" ht="12.75">
      <c r="A523" s="242" t="s">
        <v>37</v>
      </c>
      <c r="B523" s="39" t="s">
        <v>533</v>
      </c>
      <c r="C523" s="251" t="s">
        <v>513</v>
      </c>
    </row>
    <row r="524" spans="1:3" ht="12.75">
      <c r="A524" s="242" t="s">
        <v>38</v>
      </c>
      <c r="B524" s="39" t="s">
        <v>534</v>
      </c>
      <c r="C524" s="251" t="s">
        <v>513</v>
      </c>
    </row>
    <row r="525" spans="1:3" ht="12.75">
      <c r="A525" s="242" t="s">
        <v>39</v>
      </c>
      <c r="B525" s="39" t="s">
        <v>535</v>
      </c>
      <c r="C525" s="251" t="s">
        <v>513</v>
      </c>
    </row>
    <row r="526" spans="1:3" ht="12.75">
      <c r="A526" s="242" t="s">
        <v>40</v>
      </c>
      <c r="B526" s="39" t="s">
        <v>536</v>
      </c>
      <c r="C526" s="251" t="s">
        <v>513</v>
      </c>
    </row>
    <row r="527" spans="1:3" ht="12.75">
      <c r="A527" s="242" t="s">
        <v>23</v>
      </c>
      <c r="B527" s="39" t="s">
        <v>537</v>
      </c>
      <c r="C527" s="251" t="s">
        <v>513</v>
      </c>
    </row>
    <row r="528" spans="1:3" ht="12.75">
      <c r="A528" s="164">
        <v>0</v>
      </c>
      <c r="B528" s="39" t="s">
        <v>552</v>
      </c>
      <c r="C528" s="46"/>
    </row>
    <row r="529" spans="1:3" ht="12.75">
      <c r="A529" s="166"/>
      <c r="B529" s="42"/>
    </row>
    <row r="530" spans="1:3" s="87" customFormat="1" ht="13.15" customHeight="1">
      <c r="A530" s="88" t="s">
        <v>392</v>
      </c>
      <c r="B530" s="30"/>
      <c r="C530" s="30"/>
    </row>
    <row r="531" spans="1:3" s="87" customFormat="1" ht="13.15" customHeight="1">
      <c r="A531" s="239" t="s">
        <v>411</v>
      </c>
      <c r="B531" s="239" t="s">
        <v>412</v>
      </c>
      <c r="C531" s="32" t="s">
        <v>401</v>
      </c>
    </row>
    <row r="532" spans="1:3" s="87" customFormat="1" ht="13.15" customHeight="1">
      <c r="A532" s="47" t="s">
        <v>170</v>
      </c>
      <c r="B532" s="44" t="s">
        <v>588</v>
      </c>
      <c r="C532" s="45"/>
    </row>
    <row r="533" spans="1:3" s="87" customFormat="1" ht="13.15" customHeight="1">
      <c r="A533" s="47" t="s">
        <v>171</v>
      </c>
      <c r="B533" s="44" t="s">
        <v>589</v>
      </c>
      <c r="C533" s="45"/>
    </row>
    <row r="534" spans="1:3" s="87" customFormat="1" ht="13.15" customHeight="1">
      <c r="A534" s="47" t="s">
        <v>172</v>
      </c>
      <c r="B534" s="44" t="s">
        <v>590</v>
      </c>
      <c r="C534" s="45"/>
    </row>
    <row r="535" spans="1:3" ht="13.15" customHeight="1">
      <c r="A535" s="47" t="s">
        <v>173</v>
      </c>
      <c r="B535" s="44" t="s">
        <v>591</v>
      </c>
      <c r="C535" s="45"/>
    </row>
    <row r="536" spans="1:3" ht="13.15" customHeight="1">
      <c r="A536" s="47" t="s">
        <v>174</v>
      </c>
      <c r="B536" s="44" t="s">
        <v>592</v>
      </c>
      <c r="C536" s="45"/>
    </row>
    <row r="537" spans="1:3" ht="13.15" customHeight="1">
      <c r="A537" s="47" t="s">
        <v>175</v>
      </c>
      <c r="B537" s="44" t="s">
        <v>593</v>
      </c>
      <c r="C537" s="45"/>
    </row>
    <row r="538" spans="1:3" s="87" customFormat="1" ht="13.15" customHeight="1">
      <c r="A538" s="47" t="s">
        <v>176</v>
      </c>
      <c r="B538" s="44" t="s">
        <v>594</v>
      </c>
      <c r="C538" s="45"/>
    </row>
    <row r="539" spans="1:3" ht="13.15" customHeight="1">
      <c r="A539" s="47" t="s">
        <v>177</v>
      </c>
      <c r="B539" s="44" t="s">
        <v>595</v>
      </c>
      <c r="C539" s="44"/>
    </row>
    <row r="540" spans="1:3" ht="13.15" customHeight="1">
      <c r="A540" s="47" t="s">
        <v>178</v>
      </c>
      <c r="B540" s="44" t="s">
        <v>596</v>
      </c>
      <c r="C540" s="44"/>
    </row>
    <row r="541" spans="1:3" ht="13.15" customHeight="1">
      <c r="A541" s="47" t="s">
        <v>179</v>
      </c>
      <c r="B541" s="44" t="s">
        <v>597</v>
      </c>
      <c r="C541" s="44"/>
    </row>
    <row r="542" spans="1:3" ht="13.15" customHeight="1">
      <c r="A542" s="47" t="s">
        <v>180</v>
      </c>
      <c r="B542" s="44" t="s">
        <v>598</v>
      </c>
      <c r="C542" s="44"/>
    </row>
    <row r="543" spans="1:3" ht="13.15" customHeight="1">
      <c r="A543" s="47" t="s">
        <v>181</v>
      </c>
      <c r="B543" s="44" t="s">
        <v>599</v>
      </c>
      <c r="C543" s="44"/>
    </row>
    <row r="544" spans="1:3" ht="13.15" customHeight="1">
      <c r="A544" s="47" t="s">
        <v>182</v>
      </c>
      <c r="B544" s="44" t="s">
        <v>600</v>
      </c>
      <c r="C544" s="44"/>
    </row>
    <row r="545" spans="1:6" ht="13.15" customHeight="1">
      <c r="A545" s="47" t="s">
        <v>183</v>
      </c>
      <c r="B545" s="44" t="s">
        <v>601</v>
      </c>
      <c r="C545" s="44"/>
    </row>
    <row r="546" spans="1:6" ht="13.15" customHeight="1">
      <c r="A546" s="47">
        <v>0</v>
      </c>
      <c r="B546" s="44" t="s">
        <v>552</v>
      </c>
      <c r="C546" s="44"/>
    </row>
    <row r="547" spans="1:6" ht="13.15" customHeight="1">
      <c r="A547" s="167"/>
      <c r="B547" s="49"/>
      <c r="C547" s="49"/>
    </row>
    <row r="548" spans="1:6" ht="12.75">
      <c r="A548" s="252" t="s">
        <v>397</v>
      </c>
      <c r="D548" s="50"/>
      <c r="E548" s="50"/>
      <c r="F548" s="50"/>
    </row>
    <row r="549" spans="1:6">
      <c r="A549" s="239" t="s">
        <v>411</v>
      </c>
      <c r="B549" s="239" t="s">
        <v>412</v>
      </c>
      <c r="C549" s="32" t="s">
        <v>401</v>
      </c>
    </row>
    <row r="550" spans="1:6" ht="12.75">
      <c r="A550" s="83" t="s">
        <v>184</v>
      </c>
      <c r="B550" s="33" t="s">
        <v>602</v>
      </c>
      <c r="C550" s="41"/>
    </row>
    <row r="551" spans="1:6" ht="12.75">
      <c r="A551" s="47" t="s">
        <v>186</v>
      </c>
      <c r="B551" s="33" t="s">
        <v>603</v>
      </c>
      <c r="C551" s="41"/>
    </row>
    <row r="552" spans="1:6" ht="12.75">
      <c r="A552" s="47" t="s">
        <v>185</v>
      </c>
      <c r="B552" s="33" t="s">
        <v>604</v>
      </c>
      <c r="C552" s="41"/>
    </row>
    <row r="553" spans="1:6" ht="12.75">
      <c r="A553" s="47" t="s">
        <v>269</v>
      </c>
      <c r="B553" s="33" t="s">
        <v>605</v>
      </c>
      <c r="C553" s="41"/>
    </row>
    <row r="554" spans="1:6" ht="12.75">
      <c r="A554" s="47" t="s">
        <v>270</v>
      </c>
      <c r="B554" s="33" t="s">
        <v>606</v>
      </c>
      <c r="C554" s="41"/>
    </row>
    <row r="556" spans="1:6" ht="12.75">
      <c r="A556" s="246" t="s">
        <v>739</v>
      </c>
    </row>
    <row r="557" spans="1:6" ht="12">
      <c r="A557" s="168"/>
    </row>
  </sheetData>
  <sheetProtection algorithmName="SHA-512" hashValue="IDL5rTWoqHWPGHx2pB8hOMbCtYXZKwIjlrJUpb1koxKQ8muFHlVhjxYhGqtlkO0m05UOvktrzxqLh/V46+e+pA==" saltValue="bULblUcTFYIQ0tpe16dMuQ==" spinCount="100000" sheet="1" objects="1" scenarios="1"/>
  <mergeCells count="1">
    <mergeCell ref="A4:B4"/>
  </mergeCells>
  <phoneticPr fontId="34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32" max="3" man="1"/>
    <brk id="412" max="3" man="1"/>
    <brk id="511" max="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891D0-061F-465F-82B6-BAF8586CB0BA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X10" sqref="X10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2</v>
      </c>
      <c r="B1" s="1"/>
      <c r="C1" s="1"/>
      <c r="D1" s="1"/>
      <c r="E1" s="2"/>
      <c r="F1" s="2"/>
      <c r="G1" s="2"/>
      <c r="J1" s="1" t="s">
        <v>2</v>
      </c>
      <c r="K1" s="1"/>
      <c r="L1" s="1"/>
      <c r="M1" s="1"/>
      <c r="N1" s="2"/>
      <c r="O1" s="2"/>
      <c r="P1" s="2"/>
      <c r="S1" s="1"/>
      <c r="T1" s="1" t="s">
        <v>2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0" t="s">
        <v>0</v>
      </c>
      <c r="B2" s="3"/>
      <c r="C2" s="80" t="s">
        <v>4</v>
      </c>
      <c r="D2" s="80"/>
      <c r="E2" s="80" t="s">
        <v>3</v>
      </c>
      <c r="F2" s="5"/>
      <c r="G2" s="81" t="s">
        <v>41</v>
      </c>
      <c r="H2" s="5"/>
      <c r="I2" s="5"/>
      <c r="J2" s="80" t="s">
        <v>0</v>
      </c>
      <c r="K2" s="3"/>
      <c r="L2" s="80" t="s">
        <v>4</v>
      </c>
      <c r="M2" s="80"/>
      <c r="N2" s="80" t="s">
        <v>3</v>
      </c>
      <c r="O2" s="5"/>
      <c r="P2" s="81" t="s">
        <v>41</v>
      </c>
      <c r="Q2" s="5"/>
      <c r="R2" s="5"/>
      <c r="S2" s="81"/>
      <c r="T2" s="80" t="s">
        <v>0</v>
      </c>
      <c r="U2" s="3"/>
      <c r="V2" s="80" t="s">
        <v>4</v>
      </c>
      <c r="W2" s="80"/>
      <c r="X2" s="80" t="s">
        <v>3</v>
      </c>
      <c r="Y2" s="5"/>
      <c r="Z2" s="81" t="s">
        <v>41</v>
      </c>
      <c r="AA2" s="5"/>
      <c r="AB2" s="5"/>
      <c r="AC2" s="81"/>
    </row>
    <row r="3" spans="1:29" s="9" customFormat="1" ht="30.75" customHeight="1">
      <c r="A3" s="6" t="s">
        <v>348</v>
      </c>
      <c r="B3" s="7"/>
      <c r="C3" s="7"/>
      <c r="D3" s="7"/>
      <c r="E3" s="7"/>
      <c r="F3" s="7"/>
      <c r="G3" s="18"/>
      <c r="H3" s="8"/>
      <c r="I3" s="127" t="s">
        <v>60</v>
      </c>
      <c r="J3" s="6" t="s">
        <v>348</v>
      </c>
      <c r="K3" s="7"/>
      <c r="L3" s="7"/>
      <c r="M3" s="7"/>
      <c r="N3" s="7"/>
      <c r="O3" s="7"/>
      <c r="P3" s="18"/>
      <c r="Q3" s="8"/>
      <c r="R3" s="8"/>
      <c r="S3" s="127" t="s">
        <v>61</v>
      </c>
      <c r="T3" s="6" t="s">
        <v>348</v>
      </c>
      <c r="U3" s="7"/>
      <c r="V3" s="7"/>
      <c r="W3" s="7"/>
      <c r="X3" s="7"/>
      <c r="Y3" s="7"/>
      <c r="Z3" s="18"/>
      <c r="AA3" s="8"/>
      <c r="AB3" s="8"/>
      <c r="AC3" s="127" t="s">
        <v>62</v>
      </c>
    </row>
    <row r="4" spans="1:29" s="11" customFormat="1" ht="16.149999999999999" customHeight="1">
      <c r="A4" s="79" t="s">
        <v>409</v>
      </c>
      <c r="B4" s="10"/>
      <c r="C4" s="10"/>
      <c r="D4" s="10"/>
      <c r="E4" s="10"/>
      <c r="F4" s="10"/>
      <c r="G4" s="19"/>
      <c r="H4" s="10"/>
      <c r="I4" s="10"/>
      <c r="J4" s="79" t="s">
        <v>409</v>
      </c>
      <c r="K4" s="10"/>
      <c r="L4" s="10"/>
      <c r="M4" s="10"/>
      <c r="N4" s="10"/>
      <c r="O4" s="10"/>
      <c r="P4" s="19"/>
      <c r="Q4" s="10"/>
      <c r="R4" s="10"/>
      <c r="S4" s="10"/>
      <c r="T4" s="79" t="s">
        <v>409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1" t="s">
        <v>349</v>
      </c>
      <c r="B6" s="52"/>
      <c r="C6" s="52"/>
      <c r="D6" s="53"/>
      <c r="E6" s="54"/>
      <c r="F6" s="55" t="s">
        <v>350</v>
      </c>
      <c r="G6" s="56"/>
      <c r="H6" s="56"/>
      <c r="I6" s="138"/>
      <c r="J6" s="54"/>
      <c r="K6" s="54"/>
      <c r="L6" s="54"/>
      <c r="M6" s="54"/>
      <c r="N6" s="54"/>
      <c r="O6" s="54"/>
      <c r="P6" s="54"/>
      <c r="Q6" s="54"/>
      <c r="R6" s="54"/>
      <c r="S6" s="54"/>
      <c r="T6" s="118"/>
      <c r="U6" s="118"/>
      <c r="V6" s="118"/>
      <c r="W6" s="118"/>
    </row>
    <row r="7" spans="1:29" s="11" customFormat="1" ht="15.75" customHeight="1" thickTop="1">
      <c r="A7" s="276" t="s">
        <v>351</v>
      </c>
      <c r="B7" s="57"/>
      <c r="C7" s="58"/>
      <c r="D7" s="59"/>
      <c r="E7" s="60"/>
      <c r="F7" s="222" t="s">
        <v>352</v>
      </c>
      <c r="G7" s="261"/>
      <c r="H7" s="261"/>
      <c r="I7" s="262"/>
      <c r="J7" s="54"/>
      <c r="K7" s="54"/>
      <c r="L7" s="54"/>
      <c r="M7" s="54"/>
      <c r="N7" s="54"/>
      <c r="O7" s="54"/>
      <c r="P7" s="54"/>
      <c r="Q7" s="54"/>
      <c r="R7" s="54"/>
      <c r="S7" s="60"/>
      <c r="T7" s="118"/>
      <c r="U7" s="118"/>
      <c r="V7" s="118"/>
      <c r="W7" s="118"/>
    </row>
    <row r="8" spans="1:29" s="11" customFormat="1" ht="15.75" customHeight="1">
      <c r="A8" s="277"/>
      <c r="B8" s="61"/>
      <c r="C8" s="62"/>
      <c r="D8" s="63"/>
      <c r="E8" s="60"/>
      <c r="F8" s="223" t="s">
        <v>353</v>
      </c>
      <c r="G8" s="253"/>
      <c r="H8" s="253"/>
      <c r="I8" s="254"/>
      <c r="J8" s="54"/>
      <c r="K8" s="54"/>
      <c r="L8" s="54"/>
      <c r="M8" s="54"/>
      <c r="N8" s="54"/>
      <c r="O8" s="54"/>
      <c r="P8" s="54"/>
      <c r="Q8" s="54"/>
      <c r="R8" s="54"/>
      <c r="S8" s="60"/>
      <c r="T8" s="118"/>
      <c r="U8" s="118"/>
      <c r="V8" s="118"/>
      <c r="W8" s="118"/>
    </row>
    <row r="9" spans="1:29" s="11" customFormat="1" ht="15.75" customHeight="1">
      <c r="A9" s="269" t="s">
        <v>354</v>
      </c>
      <c r="B9" s="64"/>
      <c r="C9" s="65"/>
      <c r="D9" s="66"/>
      <c r="E9" s="67"/>
      <c r="F9" s="278" t="s">
        <v>355</v>
      </c>
      <c r="G9" s="263"/>
      <c r="H9" s="263"/>
      <c r="I9" s="264"/>
      <c r="J9" s="54"/>
      <c r="K9" s="54"/>
      <c r="L9" s="54"/>
      <c r="M9" s="54"/>
      <c r="N9" s="54"/>
      <c r="O9" s="54"/>
      <c r="P9" s="54"/>
      <c r="Q9" s="54"/>
      <c r="R9" s="54"/>
      <c r="S9" s="67"/>
      <c r="T9" s="118"/>
      <c r="U9" s="118"/>
      <c r="V9" s="118"/>
      <c r="W9" s="118"/>
    </row>
    <row r="10" spans="1:29" s="11" customFormat="1" ht="15.75" customHeight="1">
      <c r="A10" s="277"/>
      <c r="B10" s="68"/>
      <c r="C10" s="69"/>
      <c r="D10" s="70"/>
      <c r="E10" s="67"/>
      <c r="F10" s="279"/>
      <c r="G10" s="261"/>
      <c r="H10" s="261"/>
      <c r="I10" s="262"/>
      <c r="J10" s="54"/>
      <c r="K10" s="54"/>
      <c r="L10" s="54"/>
      <c r="M10" s="54"/>
      <c r="N10" s="54"/>
      <c r="O10" s="54"/>
      <c r="P10" s="54"/>
      <c r="Q10" s="54"/>
      <c r="R10" s="54"/>
      <c r="S10" s="67"/>
      <c r="T10" s="118"/>
      <c r="U10" s="118"/>
      <c r="V10" s="118"/>
      <c r="W10" s="118"/>
    </row>
    <row r="11" spans="1:29" ht="15.75" customHeight="1">
      <c r="A11" s="224" t="s">
        <v>1</v>
      </c>
      <c r="B11" s="64"/>
      <c r="C11" s="65"/>
      <c r="D11" s="66"/>
      <c r="E11" s="67"/>
      <c r="F11" s="280"/>
      <c r="G11" s="265"/>
      <c r="H11" s="265"/>
      <c r="I11" s="266"/>
      <c r="J11" s="54"/>
      <c r="K11" s="25"/>
      <c r="L11" s="54"/>
      <c r="M11" s="54"/>
      <c r="N11" s="54"/>
      <c r="O11" s="54"/>
      <c r="P11" s="54"/>
      <c r="Q11" s="54"/>
      <c r="R11" s="54"/>
      <c r="S11" s="67"/>
      <c r="T11" s="118"/>
      <c r="U11" s="118"/>
      <c r="V11" s="118"/>
      <c r="W11" s="118"/>
    </row>
    <row r="12" spans="1:29" ht="15.75" customHeight="1">
      <c r="A12" s="225"/>
      <c r="B12" s="68"/>
      <c r="C12" s="69"/>
      <c r="D12" s="70"/>
      <c r="E12" s="67"/>
      <c r="F12" s="278" t="s">
        <v>356</v>
      </c>
      <c r="G12" s="263"/>
      <c r="H12" s="263"/>
      <c r="I12" s="264"/>
      <c r="J12" s="54"/>
      <c r="K12" s="54"/>
      <c r="L12" s="54"/>
      <c r="M12" s="54"/>
      <c r="N12" s="54"/>
      <c r="O12" s="54"/>
      <c r="P12" s="54"/>
      <c r="Q12" s="54"/>
      <c r="R12" s="54"/>
      <c r="S12" s="67"/>
      <c r="T12" s="118"/>
      <c r="U12" s="118"/>
      <c r="V12" s="118"/>
      <c r="W12" s="118"/>
    </row>
    <row r="13" spans="1:29" ht="15.75" customHeight="1">
      <c r="A13" s="269" t="s">
        <v>357</v>
      </c>
      <c r="B13" s="64"/>
      <c r="C13" s="65"/>
      <c r="D13" s="66"/>
      <c r="E13" s="67"/>
      <c r="F13" s="279"/>
      <c r="G13" s="261"/>
      <c r="H13" s="261"/>
      <c r="I13" s="262"/>
      <c r="J13" s="54"/>
      <c r="K13" s="54"/>
      <c r="L13" s="54"/>
      <c r="M13" s="54"/>
      <c r="N13" s="54"/>
      <c r="O13" s="54"/>
      <c r="P13" s="54"/>
      <c r="Q13" s="54"/>
      <c r="R13" s="54"/>
      <c r="S13" s="67"/>
      <c r="T13" s="118"/>
      <c r="U13" s="118"/>
      <c r="V13" s="118"/>
      <c r="W13" s="118"/>
    </row>
    <row r="14" spans="1:29" ht="15.75" customHeight="1" thickBot="1">
      <c r="A14" s="270"/>
      <c r="B14" s="71"/>
      <c r="C14" s="72"/>
      <c r="D14" s="73"/>
      <c r="E14" s="67"/>
      <c r="F14" s="281"/>
      <c r="G14" s="267"/>
      <c r="H14" s="267"/>
      <c r="I14" s="268"/>
      <c r="J14" s="54"/>
      <c r="K14" s="54"/>
      <c r="L14" s="54"/>
      <c r="M14" s="54"/>
      <c r="N14" s="54"/>
      <c r="O14" s="54"/>
      <c r="P14" s="54"/>
      <c r="Q14" s="54"/>
      <c r="R14" s="54"/>
      <c r="S14" s="67"/>
      <c r="T14" s="118"/>
      <c r="U14" s="118"/>
      <c r="V14" s="118"/>
      <c r="W14" s="118"/>
    </row>
    <row r="15" spans="1:29" ht="12.6" customHeight="1" thickBot="1">
      <c r="A15" s="74"/>
      <c r="B15" s="74"/>
      <c r="C15" s="74"/>
      <c r="D15" s="75"/>
      <c r="E15" s="75"/>
      <c r="F15" s="75"/>
      <c r="G15" s="76"/>
      <c r="H15" s="76"/>
      <c r="I15" s="76"/>
      <c r="J15" s="74"/>
      <c r="K15" s="75"/>
      <c r="L15" s="75"/>
      <c r="M15" s="75"/>
      <c r="N15" s="76"/>
      <c r="O15" s="76"/>
      <c r="P15" s="76"/>
      <c r="Q15" s="74"/>
      <c r="R15" s="75"/>
      <c r="S15" s="75"/>
      <c r="T15" s="75"/>
      <c r="U15" s="76"/>
      <c r="V15" s="76"/>
      <c r="W15" s="76"/>
    </row>
    <row r="16" spans="1:29" s="13" customFormat="1" ht="18.600000000000001" customHeight="1">
      <c r="A16" s="226" t="s">
        <v>359</v>
      </c>
      <c r="B16" s="219"/>
      <c r="C16" s="215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7"/>
    </row>
    <row r="17" spans="1:29" ht="18.600000000000001" customHeight="1">
      <c r="A17" s="227" t="s">
        <v>360</v>
      </c>
      <c r="B17" s="212">
        <v>2</v>
      </c>
      <c r="C17" s="216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179"/>
    </row>
    <row r="18" spans="1:29" ht="18.600000000000001" customHeight="1">
      <c r="A18" s="227" t="s">
        <v>361</v>
      </c>
      <c r="B18" s="220">
        <v>3</v>
      </c>
      <c r="C18" s="199" t="str">
        <f>IF(C$17&gt;=1,"STSC"," ")</f>
        <v xml:space="preserve"> </v>
      </c>
      <c r="D18" s="170" t="str">
        <f t="shared" ref="D18:AC18" si="0">IF(D$17&gt;=1,"STSC"," ")</f>
        <v xml:space="preserve"> </v>
      </c>
      <c r="E18" s="170" t="str">
        <f t="shared" si="0"/>
        <v xml:space="preserve"> </v>
      </c>
      <c r="F18" s="170" t="str">
        <f t="shared" si="0"/>
        <v xml:space="preserve"> </v>
      </c>
      <c r="G18" s="170" t="str">
        <f t="shared" si="0"/>
        <v xml:space="preserve"> </v>
      </c>
      <c r="H18" s="170" t="str">
        <f t="shared" si="0"/>
        <v xml:space="preserve"> </v>
      </c>
      <c r="I18" s="170" t="str">
        <f t="shared" si="0"/>
        <v xml:space="preserve"> </v>
      </c>
      <c r="J18" s="170" t="str">
        <f t="shared" si="0"/>
        <v xml:space="preserve"> </v>
      </c>
      <c r="K18" s="170" t="str">
        <f t="shared" si="0"/>
        <v xml:space="preserve"> </v>
      </c>
      <c r="L18" s="170" t="str">
        <f t="shared" si="0"/>
        <v xml:space="preserve"> </v>
      </c>
      <c r="M18" s="170" t="str">
        <f t="shared" si="0"/>
        <v xml:space="preserve"> </v>
      </c>
      <c r="N18" s="170" t="str">
        <f t="shared" si="0"/>
        <v xml:space="preserve"> </v>
      </c>
      <c r="O18" s="170" t="str">
        <f t="shared" si="0"/>
        <v xml:space="preserve"> </v>
      </c>
      <c r="P18" s="170" t="str">
        <f t="shared" si="0"/>
        <v xml:space="preserve"> </v>
      </c>
      <c r="Q18" s="170" t="str">
        <f t="shared" si="0"/>
        <v xml:space="preserve"> </v>
      </c>
      <c r="R18" s="170" t="str">
        <f t="shared" si="0"/>
        <v xml:space="preserve"> </v>
      </c>
      <c r="S18" s="170" t="str">
        <f t="shared" si="0"/>
        <v xml:space="preserve"> </v>
      </c>
      <c r="T18" s="170" t="str">
        <f t="shared" si="0"/>
        <v xml:space="preserve"> </v>
      </c>
      <c r="U18" s="170" t="str">
        <f t="shared" si="0"/>
        <v xml:space="preserve"> </v>
      </c>
      <c r="V18" s="170" t="str">
        <f t="shared" si="0"/>
        <v xml:space="preserve"> </v>
      </c>
      <c r="W18" s="170" t="str">
        <f t="shared" si="0"/>
        <v xml:space="preserve"> </v>
      </c>
      <c r="X18" s="170" t="str">
        <f t="shared" si="0"/>
        <v xml:space="preserve"> </v>
      </c>
      <c r="Y18" s="170" t="str">
        <f t="shared" si="0"/>
        <v xml:space="preserve"> </v>
      </c>
      <c r="Z18" s="170" t="str">
        <f t="shared" si="0"/>
        <v xml:space="preserve"> </v>
      </c>
      <c r="AA18" s="170" t="str">
        <f t="shared" si="0"/>
        <v xml:space="preserve"> </v>
      </c>
      <c r="AB18" s="170" t="str">
        <f t="shared" si="0"/>
        <v xml:space="preserve"> </v>
      </c>
      <c r="AC18" s="198" t="str">
        <f t="shared" si="0"/>
        <v xml:space="preserve"> </v>
      </c>
    </row>
    <row r="19" spans="1:29" ht="18.600000000000001" customHeight="1">
      <c r="A19" s="227" t="s">
        <v>362</v>
      </c>
      <c r="B19" s="220">
        <v>4</v>
      </c>
      <c r="C19" s="216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179"/>
    </row>
    <row r="20" spans="1:29" ht="18.600000000000001" customHeight="1">
      <c r="A20" s="228" t="s">
        <v>363</v>
      </c>
      <c r="B20" s="220">
        <v>5</v>
      </c>
      <c r="C20" s="216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179"/>
    </row>
    <row r="21" spans="1:29" ht="18.600000000000001" customHeight="1">
      <c r="A21" s="77" t="s">
        <v>364</v>
      </c>
      <c r="B21" s="220">
        <v>6</v>
      </c>
      <c r="C21" s="209"/>
      <c r="D21" s="100"/>
      <c r="E21" s="209"/>
      <c r="F21" s="100"/>
      <c r="G21" s="209"/>
      <c r="H21" s="100"/>
      <c r="I21" s="209"/>
      <c r="J21" s="100"/>
      <c r="K21" s="209"/>
      <c r="L21" s="100"/>
      <c r="M21" s="209"/>
      <c r="N21" s="100"/>
      <c r="O21" s="209"/>
      <c r="P21" s="100"/>
      <c r="Q21" s="209"/>
      <c r="R21" s="100"/>
      <c r="S21" s="209"/>
      <c r="T21" s="100"/>
      <c r="U21" s="209"/>
      <c r="V21" s="100"/>
      <c r="W21" s="209"/>
      <c r="X21" s="100"/>
      <c r="Y21" s="209"/>
      <c r="Z21" s="100"/>
      <c r="AA21" s="209"/>
      <c r="AB21" s="100"/>
      <c r="AC21" s="210"/>
    </row>
    <row r="22" spans="1:29" ht="18.600000000000001" customHeight="1">
      <c r="A22" s="229" t="s">
        <v>365</v>
      </c>
      <c r="B22" s="220">
        <v>7</v>
      </c>
      <c r="C22" s="119"/>
      <c r="D22" s="107"/>
      <c r="E22" s="107"/>
      <c r="F22" s="107"/>
      <c r="G22" s="100"/>
      <c r="H22" s="100"/>
      <c r="I22" s="100"/>
      <c r="J22" s="107"/>
      <c r="K22" s="107"/>
      <c r="L22" s="107"/>
      <c r="M22" s="107"/>
      <c r="N22" s="100"/>
      <c r="O22" s="100"/>
      <c r="P22" s="100"/>
      <c r="Q22" s="107"/>
      <c r="R22" s="107"/>
      <c r="S22" s="107"/>
      <c r="T22" s="107"/>
      <c r="U22" s="100"/>
      <c r="V22" s="100"/>
      <c r="W22" s="100"/>
      <c r="X22" s="100"/>
      <c r="Y22" s="100"/>
      <c r="Z22" s="100"/>
      <c r="AA22" s="100"/>
      <c r="AB22" s="100"/>
      <c r="AC22" s="101"/>
    </row>
    <row r="23" spans="1:29" ht="18.600000000000001" customHeight="1">
      <c r="A23" s="230" t="s">
        <v>366</v>
      </c>
      <c r="B23" s="220">
        <v>8</v>
      </c>
      <c r="C23" s="119"/>
      <c r="D23" s="107"/>
      <c r="E23" s="107"/>
      <c r="F23" s="107"/>
      <c r="G23" s="107"/>
      <c r="H23" s="107"/>
      <c r="I23" s="108"/>
      <c r="J23" s="106"/>
      <c r="K23" s="107"/>
      <c r="L23" s="107"/>
      <c r="M23" s="107"/>
      <c r="N23" s="107"/>
      <c r="O23" s="107"/>
      <c r="P23" s="107"/>
      <c r="Q23" s="119"/>
      <c r="R23" s="107"/>
      <c r="S23" s="107"/>
      <c r="T23" s="107"/>
      <c r="U23" s="107"/>
      <c r="V23" s="107"/>
      <c r="W23" s="107"/>
      <c r="X23" s="125"/>
      <c r="Y23" s="107"/>
      <c r="Z23" s="125"/>
      <c r="AA23" s="123"/>
      <c r="AB23" s="107"/>
      <c r="AC23" s="121"/>
    </row>
    <row r="24" spans="1:29" ht="18.600000000000001" customHeight="1">
      <c r="A24" s="228" t="s">
        <v>367</v>
      </c>
      <c r="B24" s="220">
        <v>9</v>
      </c>
      <c r="C24" s="119"/>
      <c r="D24" s="107"/>
      <c r="E24" s="107"/>
      <c r="F24" s="107"/>
      <c r="G24" s="107"/>
      <c r="H24" s="107"/>
      <c r="I24" s="108"/>
      <c r="J24" s="106"/>
      <c r="K24" s="107"/>
      <c r="L24" s="107"/>
      <c r="M24" s="107"/>
      <c r="N24" s="107"/>
      <c r="O24" s="107"/>
      <c r="P24" s="107"/>
      <c r="Q24" s="119"/>
      <c r="R24" s="107"/>
      <c r="S24" s="107"/>
      <c r="T24" s="107"/>
      <c r="U24" s="107"/>
      <c r="V24" s="107"/>
      <c r="W24" s="107"/>
      <c r="X24" s="125"/>
      <c r="Y24" s="107"/>
      <c r="Z24" s="125"/>
      <c r="AA24" s="123"/>
      <c r="AB24" s="107"/>
      <c r="AC24" s="121"/>
    </row>
    <row r="25" spans="1:29" ht="18.600000000000001" customHeight="1">
      <c r="A25" s="228" t="s">
        <v>368</v>
      </c>
      <c r="B25" s="220">
        <v>10</v>
      </c>
      <c r="C25" s="214" t="str">
        <f>IF(C$17&gt;=1,"0"," ")</f>
        <v xml:space="preserve"> </v>
      </c>
      <c r="D25" s="172" t="str">
        <f t="shared" ref="D25:AB25" si="1">IF(D$17&gt;=1,"0"," ")</f>
        <v xml:space="preserve"> </v>
      </c>
      <c r="E25" s="172" t="str">
        <f t="shared" si="1"/>
        <v xml:space="preserve"> </v>
      </c>
      <c r="F25" s="172" t="str">
        <f t="shared" si="1"/>
        <v xml:space="preserve"> </v>
      </c>
      <c r="G25" s="172" t="str">
        <f t="shared" si="1"/>
        <v xml:space="preserve"> </v>
      </c>
      <c r="H25" s="172" t="str">
        <f t="shared" si="1"/>
        <v xml:space="preserve"> </v>
      </c>
      <c r="I25" s="172" t="str">
        <f t="shared" si="1"/>
        <v xml:space="preserve"> </v>
      </c>
      <c r="J25" s="172" t="str">
        <f t="shared" si="1"/>
        <v xml:space="preserve"> </v>
      </c>
      <c r="K25" s="172" t="str">
        <f t="shared" si="1"/>
        <v xml:space="preserve"> </v>
      </c>
      <c r="L25" s="172" t="str">
        <f t="shared" si="1"/>
        <v xml:space="preserve"> </v>
      </c>
      <c r="M25" s="172" t="str">
        <f t="shared" si="1"/>
        <v xml:space="preserve"> </v>
      </c>
      <c r="N25" s="172" t="str">
        <f t="shared" si="1"/>
        <v xml:space="preserve"> </v>
      </c>
      <c r="O25" s="172" t="str">
        <f t="shared" si="1"/>
        <v xml:space="preserve"> </v>
      </c>
      <c r="P25" s="172" t="str">
        <f t="shared" si="1"/>
        <v xml:space="preserve"> </v>
      </c>
      <c r="Q25" s="172" t="str">
        <f t="shared" si="1"/>
        <v xml:space="preserve"> </v>
      </c>
      <c r="R25" s="172" t="str">
        <f t="shared" si="1"/>
        <v xml:space="preserve"> </v>
      </c>
      <c r="S25" s="172" t="str">
        <f t="shared" si="1"/>
        <v xml:space="preserve"> </v>
      </c>
      <c r="T25" s="172" t="str">
        <f t="shared" si="1"/>
        <v xml:space="preserve"> </v>
      </c>
      <c r="U25" s="172" t="str">
        <f t="shared" si="1"/>
        <v xml:space="preserve"> </v>
      </c>
      <c r="V25" s="172" t="str">
        <f t="shared" si="1"/>
        <v xml:space="preserve"> </v>
      </c>
      <c r="W25" s="172" t="str">
        <f t="shared" si="1"/>
        <v xml:space="preserve"> </v>
      </c>
      <c r="X25" s="172" t="str">
        <f t="shared" si="1"/>
        <v xml:space="preserve"> </v>
      </c>
      <c r="Y25" s="172" t="str">
        <f t="shared" si="1"/>
        <v xml:space="preserve"> </v>
      </c>
      <c r="Z25" s="172" t="str">
        <f t="shared" si="1"/>
        <v xml:space="preserve"> </v>
      </c>
      <c r="AA25" s="172" t="str">
        <f t="shared" si="1"/>
        <v xml:space="preserve"> </v>
      </c>
      <c r="AB25" s="172" t="str">
        <f t="shared" si="1"/>
        <v xml:space="preserve"> </v>
      </c>
      <c r="AC25" s="182" t="str">
        <f>IF(AC$17&gt;=1,"0"," ")</f>
        <v xml:space="preserve"> </v>
      </c>
    </row>
    <row r="26" spans="1:29" ht="18.600000000000001" customHeight="1">
      <c r="A26" s="228" t="s">
        <v>369</v>
      </c>
      <c r="B26" s="220">
        <v>11</v>
      </c>
      <c r="C26" s="119"/>
      <c r="D26" s="107"/>
      <c r="E26" s="107"/>
      <c r="F26" s="107"/>
      <c r="G26" s="107"/>
      <c r="H26" s="107"/>
      <c r="I26" s="108"/>
      <c r="J26" s="106"/>
      <c r="K26" s="107"/>
      <c r="L26" s="107"/>
      <c r="M26" s="107"/>
      <c r="N26" s="107"/>
      <c r="O26" s="107"/>
      <c r="P26" s="107"/>
      <c r="Q26" s="119"/>
      <c r="R26" s="107"/>
      <c r="S26" s="107"/>
      <c r="T26" s="107"/>
      <c r="U26" s="107"/>
      <c r="V26" s="107"/>
      <c r="W26" s="107"/>
      <c r="X26" s="125"/>
      <c r="Y26" s="107"/>
      <c r="Z26" s="125"/>
      <c r="AA26" s="123"/>
      <c r="AB26" s="107"/>
      <c r="AC26" s="121"/>
    </row>
    <row r="27" spans="1:29" ht="18.600000000000001" customHeight="1">
      <c r="A27" s="228" t="s">
        <v>370</v>
      </c>
      <c r="B27" s="220">
        <v>12</v>
      </c>
      <c r="C27" s="119"/>
      <c r="D27" s="107"/>
      <c r="E27" s="107"/>
      <c r="F27" s="107"/>
      <c r="G27" s="107"/>
      <c r="H27" s="107"/>
      <c r="I27" s="108"/>
      <c r="J27" s="106"/>
      <c r="K27" s="107"/>
      <c r="L27" s="107"/>
      <c r="M27" s="107"/>
      <c r="N27" s="107"/>
      <c r="O27" s="107"/>
      <c r="P27" s="107"/>
      <c r="Q27" s="119"/>
      <c r="R27" s="107"/>
      <c r="S27" s="107"/>
      <c r="T27" s="107"/>
      <c r="U27" s="107"/>
      <c r="V27" s="107"/>
      <c r="W27" s="107"/>
      <c r="X27" s="125"/>
      <c r="Y27" s="107"/>
      <c r="Z27" s="125"/>
      <c r="AA27" s="123"/>
      <c r="AB27" s="107"/>
      <c r="AC27" s="121"/>
    </row>
    <row r="28" spans="1:29" ht="18.600000000000001" customHeight="1">
      <c r="A28" s="227" t="s">
        <v>371</v>
      </c>
      <c r="B28" s="220">
        <v>13</v>
      </c>
      <c r="C28" s="119"/>
      <c r="D28" s="107"/>
      <c r="E28" s="107"/>
      <c r="F28" s="107"/>
      <c r="G28" s="107"/>
      <c r="H28" s="107"/>
      <c r="I28" s="108"/>
      <c r="J28" s="106"/>
      <c r="K28" s="107"/>
      <c r="L28" s="107"/>
      <c r="M28" s="107"/>
      <c r="N28" s="107"/>
      <c r="O28" s="107"/>
      <c r="P28" s="107"/>
      <c r="Q28" s="119"/>
      <c r="R28" s="107"/>
      <c r="S28" s="107"/>
      <c r="T28" s="107"/>
      <c r="U28" s="107"/>
      <c r="V28" s="107"/>
      <c r="W28" s="107"/>
      <c r="X28" s="125"/>
      <c r="Y28" s="107"/>
      <c r="Z28" s="125"/>
      <c r="AA28" s="123"/>
      <c r="AB28" s="107"/>
      <c r="AC28" s="121"/>
    </row>
    <row r="29" spans="1:29" ht="18.600000000000001" customHeight="1">
      <c r="A29" s="231" t="s">
        <v>372</v>
      </c>
      <c r="B29" s="220">
        <v>14</v>
      </c>
      <c r="C29" s="125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</row>
    <row r="30" spans="1:29" ht="18.600000000000001" customHeight="1">
      <c r="A30" s="228" t="s">
        <v>373</v>
      </c>
      <c r="B30" s="220">
        <v>15</v>
      </c>
      <c r="C30" s="119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8"/>
    </row>
    <row r="31" spans="1:29" ht="18.600000000000001" customHeight="1">
      <c r="A31" s="228" t="s">
        <v>374</v>
      </c>
      <c r="B31" s="220">
        <v>16</v>
      </c>
      <c r="C31" s="119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</row>
    <row r="32" spans="1:29" ht="18.600000000000001" customHeight="1">
      <c r="A32" s="228" t="s">
        <v>375</v>
      </c>
      <c r="B32" s="220">
        <v>17</v>
      </c>
      <c r="C32" s="119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</row>
    <row r="33" spans="1:29" ht="18.600000000000001" customHeight="1">
      <c r="A33" s="228" t="s">
        <v>376</v>
      </c>
      <c r="B33" s="220">
        <v>18</v>
      </c>
      <c r="C33" s="119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</row>
    <row r="34" spans="1:29" ht="18.600000000000001" customHeight="1">
      <c r="A34" s="228" t="s">
        <v>377</v>
      </c>
      <c r="B34" s="220">
        <v>19</v>
      </c>
      <c r="C34" s="119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</row>
    <row r="35" spans="1:29" ht="18.600000000000001" customHeight="1">
      <c r="A35" s="228" t="s">
        <v>378</v>
      </c>
      <c r="B35" s="220">
        <v>20</v>
      </c>
      <c r="C35" s="126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4"/>
    </row>
    <row r="36" spans="1:29" ht="18.600000000000001" customHeight="1">
      <c r="A36" s="228" t="s">
        <v>379</v>
      </c>
      <c r="B36" s="220">
        <v>21</v>
      </c>
      <c r="C36" s="214" t="str">
        <f>IF(C$17&gt;=1,"0"," ")</f>
        <v xml:space="preserve"> </v>
      </c>
      <c r="D36" s="172" t="str">
        <f t="shared" ref="D36:AC37" si="2">IF(D$17&gt;=1,"0"," ")</f>
        <v xml:space="preserve"> </v>
      </c>
      <c r="E36" s="172" t="str">
        <f t="shared" si="2"/>
        <v xml:space="preserve"> </v>
      </c>
      <c r="F36" s="172" t="str">
        <f t="shared" si="2"/>
        <v xml:space="preserve"> </v>
      </c>
      <c r="G36" s="172" t="str">
        <f t="shared" si="2"/>
        <v xml:space="preserve"> </v>
      </c>
      <c r="H36" s="172" t="str">
        <f t="shared" si="2"/>
        <v xml:space="preserve"> </v>
      </c>
      <c r="I36" s="172" t="str">
        <f t="shared" si="2"/>
        <v xml:space="preserve"> </v>
      </c>
      <c r="J36" s="172" t="str">
        <f t="shared" si="2"/>
        <v xml:space="preserve"> </v>
      </c>
      <c r="K36" s="172" t="str">
        <f t="shared" si="2"/>
        <v xml:space="preserve"> </v>
      </c>
      <c r="L36" s="172" t="str">
        <f t="shared" si="2"/>
        <v xml:space="preserve"> </v>
      </c>
      <c r="M36" s="172" t="str">
        <f t="shared" si="2"/>
        <v xml:space="preserve"> </v>
      </c>
      <c r="N36" s="172" t="str">
        <f t="shared" si="2"/>
        <v xml:space="preserve"> </v>
      </c>
      <c r="O36" s="172" t="str">
        <f t="shared" si="2"/>
        <v xml:space="preserve"> </v>
      </c>
      <c r="P36" s="172" t="str">
        <f t="shared" si="2"/>
        <v xml:space="preserve"> </v>
      </c>
      <c r="Q36" s="172" t="str">
        <f t="shared" si="2"/>
        <v xml:space="preserve"> </v>
      </c>
      <c r="R36" s="172" t="str">
        <f t="shared" si="2"/>
        <v xml:space="preserve"> </v>
      </c>
      <c r="S36" s="172" t="str">
        <f t="shared" si="2"/>
        <v xml:space="preserve"> </v>
      </c>
      <c r="T36" s="172" t="str">
        <f t="shared" si="2"/>
        <v xml:space="preserve"> </v>
      </c>
      <c r="U36" s="172" t="str">
        <f t="shared" si="2"/>
        <v xml:space="preserve"> </v>
      </c>
      <c r="V36" s="172" t="str">
        <f t="shared" si="2"/>
        <v xml:space="preserve"> </v>
      </c>
      <c r="W36" s="172" t="str">
        <f t="shared" si="2"/>
        <v xml:space="preserve"> </v>
      </c>
      <c r="X36" s="172" t="str">
        <f t="shared" si="2"/>
        <v xml:space="preserve"> </v>
      </c>
      <c r="Y36" s="172" t="str">
        <f t="shared" si="2"/>
        <v xml:space="preserve"> </v>
      </c>
      <c r="Z36" s="172" t="str">
        <f t="shared" si="2"/>
        <v xml:space="preserve"> </v>
      </c>
      <c r="AA36" s="172" t="str">
        <f t="shared" si="2"/>
        <v xml:space="preserve"> </v>
      </c>
      <c r="AB36" s="172" t="str">
        <f t="shared" si="2"/>
        <v xml:space="preserve"> </v>
      </c>
      <c r="AC36" s="182" t="str">
        <f t="shared" si="2"/>
        <v xml:space="preserve"> </v>
      </c>
    </row>
    <row r="37" spans="1:29" s="4" customFormat="1" ht="18.600000000000001" customHeight="1">
      <c r="A37" s="228" t="s">
        <v>380</v>
      </c>
      <c r="B37" s="220">
        <v>22</v>
      </c>
      <c r="C37" s="214" t="str">
        <f>IF(C$17&gt;=1,"0"," ")</f>
        <v xml:space="preserve"> </v>
      </c>
      <c r="D37" s="172" t="str">
        <f t="shared" si="2"/>
        <v xml:space="preserve"> </v>
      </c>
      <c r="E37" s="172" t="str">
        <f t="shared" si="2"/>
        <v xml:space="preserve"> </v>
      </c>
      <c r="F37" s="172" t="str">
        <f t="shared" si="2"/>
        <v xml:space="preserve"> </v>
      </c>
      <c r="G37" s="172" t="str">
        <f t="shared" si="2"/>
        <v xml:space="preserve"> </v>
      </c>
      <c r="H37" s="172" t="str">
        <f t="shared" si="2"/>
        <v xml:space="preserve"> </v>
      </c>
      <c r="I37" s="172" t="str">
        <f t="shared" si="2"/>
        <v xml:space="preserve"> </v>
      </c>
      <c r="J37" s="172" t="str">
        <f t="shared" si="2"/>
        <v xml:space="preserve"> </v>
      </c>
      <c r="K37" s="172" t="str">
        <f t="shared" si="2"/>
        <v xml:space="preserve"> </v>
      </c>
      <c r="L37" s="172" t="str">
        <f t="shared" si="2"/>
        <v xml:space="preserve"> </v>
      </c>
      <c r="M37" s="172" t="str">
        <f t="shared" si="2"/>
        <v xml:space="preserve"> </v>
      </c>
      <c r="N37" s="172" t="str">
        <f t="shared" si="2"/>
        <v xml:space="preserve"> </v>
      </c>
      <c r="O37" s="172" t="str">
        <f t="shared" si="2"/>
        <v xml:space="preserve"> </v>
      </c>
      <c r="P37" s="172" t="str">
        <f t="shared" si="2"/>
        <v xml:space="preserve"> </v>
      </c>
      <c r="Q37" s="172" t="str">
        <f t="shared" si="2"/>
        <v xml:space="preserve"> </v>
      </c>
      <c r="R37" s="172" t="str">
        <f t="shared" si="2"/>
        <v xml:space="preserve"> </v>
      </c>
      <c r="S37" s="172" t="str">
        <f t="shared" si="2"/>
        <v xml:space="preserve"> </v>
      </c>
      <c r="T37" s="172" t="str">
        <f t="shared" si="2"/>
        <v xml:space="preserve"> </v>
      </c>
      <c r="U37" s="172" t="str">
        <f t="shared" si="2"/>
        <v xml:space="preserve"> </v>
      </c>
      <c r="V37" s="172" t="str">
        <f t="shared" si="2"/>
        <v xml:space="preserve"> </v>
      </c>
      <c r="W37" s="172" t="str">
        <f t="shared" si="2"/>
        <v xml:space="preserve"> </v>
      </c>
      <c r="X37" s="172" t="str">
        <f t="shared" si="2"/>
        <v xml:space="preserve"> </v>
      </c>
      <c r="Y37" s="172" t="str">
        <f t="shared" si="2"/>
        <v xml:space="preserve"> </v>
      </c>
      <c r="Z37" s="172" t="str">
        <f t="shared" si="2"/>
        <v xml:space="preserve"> </v>
      </c>
      <c r="AA37" s="172" t="str">
        <f t="shared" si="2"/>
        <v xml:space="preserve"> </v>
      </c>
      <c r="AB37" s="172" t="str">
        <f t="shared" si="2"/>
        <v xml:space="preserve"> </v>
      </c>
      <c r="AC37" s="182" t="str">
        <f t="shared" si="2"/>
        <v xml:space="preserve"> </v>
      </c>
    </row>
    <row r="38" spans="1:29" s="4" customFormat="1" ht="18.600000000000001" customHeight="1">
      <c r="A38" s="228" t="s">
        <v>381</v>
      </c>
      <c r="B38" s="220">
        <v>23</v>
      </c>
      <c r="C38" s="120"/>
      <c r="D38" s="103"/>
      <c r="E38" s="103"/>
      <c r="F38" s="103"/>
      <c r="G38" s="103"/>
      <c r="H38" s="103"/>
      <c r="I38" s="104"/>
      <c r="J38" s="105"/>
      <c r="K38" s="103"/>
      <c r="L38" s="103"/>
      <c r="M38" s="103"/>
      <c r="N38" s="103"/>
      <c r="O38" s="103"/>
      <c r="P38" s="103"/>
      <c r="Q38" s="120"/>
      <c r="R38" s="103"/>
      <c r="S38" s="103"/>
      <c r="T38" s="103"/>
      <c r="U38" s="103"/>
      <c r="V38" s="103"/>
      <c r="W38" s="103"/>
      <c r="X38" s="126"/>
      <c r="Y38" s="103"/>
      <c r="Z38" s="126"/>
      <c r="AA38" s="124"/>
      <c r="AB38" s="103"/>
      <c r="AC38" s="122"/>
    </row>
    <row r="39" spans="1:29" s="4" customFormat="1" ht="18.600000000000001" customHeight="1">
      <c r="A39" s="227" t="s">
        <v>382</v>
      </c>
      <c r="B39" s="220">
        <v>24</v>
      </c>
      <c r="C39" s="120"/>
      <c r="D39" s="103"/>
      <c r="E39" s="103"/>
      <c r="F39" s="103"/>
      <c r="G39" s="103"/>
      <c r="H39" s="103"/>
      <c r="I39" s="104"/>
      <c r="J39" s="105"/>
      <c r="K39" s="103"/>
      <c r="L39" s="103"/>
      <c r="M39" s="103"/>
      <c r="N39" s="103"/>
      <c r="O39" s="103"/>
      <c r="P39" s="103"/>
      <c r="Q39" s="120"/>
      <c r="R39" s="103"/>
      <c r="S39" s="103"/>
      <c r="T39" s="103"/>
      <c r="U39" s="103"/>
      <c r="V39" s="103"/>
      <c r="W39" s="103"/>
      <c r="X39" s="126"/>
      <c r="Y39" s="103"/>
      <c r="Z39" s="126"/>
      <c r="AA39" s="124"/>
      <c r="AB39" s="103"/>
      <c r="AC39" s="122"/>
    </row>
    <row r="40" spans="1:29" s="4" customFormat="1" ht="18.600000000000001" customHeight="1">
      <c r="A40" s="232" t="s">
        <v>383</v>
      </c>
      <c r="B40" s="220">
        <v>25</v>
      </c>
      <c r="C40" s="120"/>
      <c r="D40" s="103"/>
      <c r="E40" s="103"/>
      <c r="F40" s="103"/>
      <c r="G40" s="103"/>
      <c r="H40" s="103"/>
      <c r="I40" s="104"/>
      <c r="J40" s="105"/>
      <c r="K40" s="103"/>
      <c r="L40" s="103"/>
      <c r="M40" s="103"/>
      <c r="N40" s="103"/>
      <c r="O40" s="103"/>
      <c r="P40" s="103"/>
      <c r="Q40" s="120"/>
      <c r="R40" s="103"/>
      <c r="S40" s="103"/>
      <c r="T40" s="103"/>
      <c r="U40" s="103"/>
      <c r="V40" s="103"/>
      <c r="W40" s="103"/>
      <c r="X40" s="126"/>
      <c r="Y40" s="103"/>
      <c r="Z40" s="126"/>
      <c r="AA40" s="124"/>
      <c r="AB40" s="103"/>
      <c r="AC40" s="122"/>
    </row>
    <row r="41" spans="1:29" s="4" customFormat="1" ht="18.600000000000001" customHeight="1">
      <c r="A41" s="232" t="s">
        <v>384</v>
      </c>
      <c r="B41" s="220">
        <v>26</v>
      </c>
      <c r="C41" s="120"/>
      <c r="D41" s="103"/>
      <c r="E41" s="103"/>
      <c r="F41" s="103"/>
      <c r="G41" s="103"/>
      <c r="H41" s="103"/>
      <c r="I41" s="104"/>
      <c r="J41" s="105"/>
      <c r="K41" s="103"/>
      <c r="L41" s="103"/>
      <c r="M41" s="103"/>
      <c r="N41" s="103"/>
      <c r="O41" s="103"/>
      <c r="P41" s="103"/>
      <c r="Q41" s="120"/>
      <c r="R41" s="103"/>
      <c r="S41" s="103"/>
      <c r="T41" s="103"/>
      <c r="U41" s="103"/>
      <c r="V41" s="103"/>
      <c r="W41" s="103"/>
      <c r="X41" s="126"/>
      <c r="Y41" s="103"/>
      <c r="Z41" s="126"/>
      <c r="AA41" s="124"/>
      <c r="AB41" s="103"/>
      <c r="AC41" s="122"/>
    </row>
    <row r="42" spans="1:29" s="4" customFormat="1" ht="18.600000000000001" customHeight="1">
      <c r="A42" s="232" t="s">
        <v>385</v>
      </c>
      <c r="B42" s="220">
        <v>27</v>
      </c>
      <c r="C42" s="120"/>
      <c r="D42" s="103"/>
      <c r="E42" s="103"/>
      <c r="F42" s="103"/>
      <c r="G42" s="103"/>
      <c r="H42" s="103"/>
      <c r="I42" s="104"/>
      <c r="J42" s="105"/>
      <c r="K42" s="103"/>
      <c r="L42" s="103"/>
      <c r="M42" s="103"/>
      <c r="N42" s="103"/>
      <c r="O42" s="103"/>
      <c r="P42" s="103"/>
      <c r="Q42" s="120"/>
      <c r="R42" s="103"/>
      <c r="S42" s="103"/>
      <c r="T42" s="103"/>
      <c r="U42" s="103"/>
      <c r="V42" s="103"/>
      <c r="W42" s="103"/>
      <c r="X42" s="126"/>
      <c r="Y42" s="103"/>
      <c r="Z42" s="126"/>
      <c r="AA42" s="124"/>
      <c r="AB42" s="103"/>
      <c r="AC42" s="122"/>
    </row>
    <row r="43" spans="1:29" s="4" customFormat="1" ht="18.600000000000001" customHeight="1">
      <c r="A43" s="232" t="s">
        <v>386</v>
      </c>
      <c r="B43" s="220">
        <v>28</v>
      </c>
      <c r="C43" s="120"/>
      <c r="D43" s="103"/>
      <c r="E43" s="103"/>
      <c r="F43" s="103"/>
      <c r="G43" s="103"/>
      <c r="H43" s="103"/>
      <c r="I43" s="104"/>
      <c r="J43" s="105"/>
      <c r="K43" s="103"/>
      <c r="L43" s="103"/>
      <c r="M43" s="103"/>
      <c r="N43" s="103"/>
      <c r="O43" s="103"/>
      <c r="P43" s="103"/>
      <c r="Q43" s="120"/>
      <c r="R43" s="103"/>
      <c r="S43" s="103"/>
      <c r="T43" s="103"/>
      <c r="U43" s="103"/>
      <c r="V43" s="103"/>
      <c r="W43" s="103"/>
      <c r="X43" s="126"/>
      <c r="Y43" s="103"/>
      <c r="Z43" s="126"/>
      <c r="AA43" s="124"/>
      <c r="AB43" s="103"/>
      <c r="AC43" s="122"/>
    </row>
    <row r="44" spans="1:29" s="4" customFormat="1" ht="18.600000000000001" customHeight="1">
      <c r="A44" s="232" t="s">
        <v>387</v>
      </c>
      <c r="B44" s="220">
        <v>29</v>
      </c>
      <c r="C44" s="120"/>
      <c r="D44" s="103"/>
      <c r="E44" s="103"/>
      <c r="F44" s="103"/>
      <c r="G44" s="103"/>
      <c r="H44" s="103"/>
      <c r="I44" s="104"/>
      <c r="J44" s="105"/>
      <c r="K44" s="103"/>
      <c r="L44" s="103"/>
      <c r="M44" s="103"/>
      <c r="N44" s="103"/>
      <c r="O44" s="103"/>
      <c r="P44" s="103"/>
      <c r="Q44" s="120"/>
      <c r="R44" s="103"/>
      <c r="S44" s="103"/>
      <c r="T44" s="103"/>
      <c r="U44" s="103"/>
      <c r="V44" s="103"/>
      <c r="W44" s="103"/>
      <c r="X44" s="126"/>
      <c r="Y44" s="103"/>
      <c r="Z44" s="126"/>
      <c r="AA44" s="124"/>
      <c r="AB44" s="103"/>
      <c r="AC44" s="122"/>
    </row>
    <row r="45" spans="1:29" s="4" customFormat="1" ht="18.600000000000001" customHeight="1">
      <c r="A45" s="232" t="s">
        <v>388</v>
      </c>
      <c r="B45" s="220">
        <v>30</v>
      </c>
      <c r="C45" s="120"/>
      <c r="D45" s="103"/>
      <c r="E45" s="103"/>
      <c r="F45" s="103"/>
      <c r="G45" s="103"/>
      <c r="H45" s="103"/>
      <c r="I45" s="104"/>
      <c r="J45" s="105"/>
      <c r="K45" s="103"/>
      <c r="L45" s="103"/>
      <c r="M45" s="103"/>
      <c r="N45" s="103"/>
      <c r="O45" s="103"/>
      <c r="P45" s="103"/>
      <c r="Q45" s="120"/>
      <c r="R45" s="103"/>
      <c r="S45" s="103"/>
      <c r="T45" s="103"/>
      <c r="U45" s="103"/>
      <c r="V45" s="103"/>
      <c r="W45" s="103"/>
      <c r="X45" s="126"/>
      <c r="Y45" s="103"/>
      <c r="Z45" s="126"/>
      <c r="AA45" s="124"/>
      <c r="AB45" s="103"/>
      <c r="AC45" s="122"/>
    </row>
    <row r="46" spans="1:29" s="4" customFormat="1" ht="18.600000000000001" customHeight="1">
      <c r="A46" s="232" t="s">
        <v>389</v>
      </c>
      <c r="B46" s="220">
        <v>31</v>
      </c>
      <c r="C46" s="120"/>
      <c r="D46" s="103"/>
      <c r="E46" s="103"/>
      <c r="F46" s="103"/>
      <c r="G46" s="103"/>
      <c r="H46" s="103"/>
      <c r="I46" s="104"/>
      <c r="J46" s="105"/>
      <c r="K46" s="103"/>
      <c r="L46" s="103"/>
      <c r="M46" s="103"/>
      <c r="N46" s="103"/>
      <c r="O46" s="103"/>
      <c r="P46" s="103"/>
      <c r="Q46" s="120"/>
      <c r="R46" s="103"/>
      <c r="S46" s="103"/>
      <c r="T46" s="103"/>
      <c r="U46" s="103"/>
      <c r="V46" s="103"/>
      <c r="W46" s="103"/>
      <c r="X46" s="126"/>
      <c r="Y46" s="103"/>
      <c r="Z46" s="126"/>
      <c r="AA46" s="124"/>
      <c r="AB46" s="103"/>
      <c r="AC46" s="122"/>
    </row>
    <row r="47" spans="1:29" ht="18.600000000000001" customHeight="1">
      <c r="A47" s="232" t="s">
        <v>390</v>
      </c>
      <c r="B47" s="220">
        <v>32</v>
      </c>
      <c r="C47" s="120"/>
      <c r="D47" s="103"/>
      <c r="E47" s="103"/>
      <c r="F47" s="103"/>
      <c r="G47" s="103"/>
      <c r="H47" s="103"/>
      <c r="I47" s="104"/>
      <c r="J47" s="105"/>
      <c r="K47" s="103"/>
      <c r="L47" s="103"/>
      <c r="M47" s="103"/>
      <c r="N47" s="103"/>
      <c r="O47" s="103"/>
      <c r="P47" s="103"/>
      <c r="Q47" s="120"/>
      <c r="R47" s="103"/>
      <c r="S47" s="103"/>
      <c r="T47" s="103"/>
      <c r="U47" s="103"/>
      <c r="V47" s="103"/>
      <c r="W47" s="103"/>
      <c r="X47" s="126"/>
      <c r="Y47" s="103"/>
      <c r="Z47" s="126"/>
      <c r="AA47" s="124"/>
      <c r="AB47" s="103"/>
      <c r="AC47" s="122"/>
    </row>
    <row r="48" spans="1:29" s="14" customFormat="1" ht="18.600000000000001" customHeight="1">
      <c r="A48" s="232" t="s">
        <v>391</v>
      </c>
      <c r="B48" s="220">
        <v>33</v>
      </c>
      <c r="C48" s="120"/>
      <c r="D48" s="103"/>
      <c r="E48" s="103"/>
      <c r="F48" s="103"/>
      <c r="G48" s="103"/>
      <c r="H48" s="103"/>
      <c r="I48" s="104"/>
      <c r="J48" s="105"/>
      <c r="K48" s="103"/>
      <c r="L48" s="103"/>
      <c r="M48" s="103"/>
      <c r="N48" s="103"/>
      <c r="O48" s="103"/>
      <c r="P48" s="103"/>
      <c r="Q48" s="120"/>
      <c r="R48" s="103"/>
      <c r="S48" s="103"/>
      <c r="T48" s="103"/>
      <c r="U48" s="103"/>
      <c r="V48" s="103"/>
      <c r="W48" s="103"/>
      <c r="X48" s="126"/>
      <c r="Y48" s="103"/>
      <c r="Z48" s="126"/>
      <c r="AA48" s="124"/>
      <c r="AB48" s="103"/>
      <c r="AC48" s="122"/>
    </row>
    <row r="49" spans="1:29" s="4" customFormat="1" ht="18.600000000000001" customHeight="1">
      <c r="A49" s="232" t="s">
        <v>392</v>
      </c>
      <c r="B49" s="220">
        <v>34</v>
      </c>
      <c r="C49" s="217" t="str">
        <f>IF(C$17&gt;=1,"0"," ")</f>
        <v xml:space="preserve"> </v>
      </c>
      <c r="D49" s="208" t="str">
        <f t="shared" ref="D49:AC49" si="3">IF(D$17&gt;=1,"0"," ")</f>
        <v xml:space="preserve"> </v>
      </c>
      <c r="E49" s="208" t="str">
        <f t="shared" si="3"/>
        <v xml:space="preserve"> </v>
      </c>
      <c r="F49" s="208" t="str">
        <f t="shared" si="3"/>
        <v xml:space="preserve"> </v>
      </c>
      <c r="G49" s="208" t="str">
        <f t="shared" si="3"/>
        <v xml:space="preserve"> </v>
      </c>
      <c r="H49" s="208" t="str">
        <f t="shared" si="3"/>
        <v xml:space="preserve"> </v>
      </c>
      <c r="I49" s="208" t="str">
        <f t="shared" si="3"/>
        <v xml:space="preserve"> </v>
      </c>
      <c r="J49" s="208" t="str">
        <f t="shared" si="3"/>
        <v xml:space="preserve"> </v>
      </c>
      <c r="K49" s="208" t="str">
        <f t="shared" si="3"/>
        <v xml:space="preserve"> </v>
      </c>
      <c r="L49" s="208" t="str">
        <f t="shared" si="3"/>
        <v xml:space="preserve"> </v>
      </c>
      <c r="M49" s="208" t="str">
        <f t="shared" si="3"/>
        <v xml:space="preserve"> </v>
      </c>
      <c r="N49" s="208" t="str">
        <f t="shared" si="3"/>
        <v xml:space="preserve"> </v>
      </c>
      <c r="O49" s="208" t="str">
        <f t="shared" si="3"/>
        <v xml:space="preserve"> </v>
      </c>
      <c r="P49" s="208" t="str">
        <f t="shared" si="3"/>
        <v xml:space="preserve"> </v>
      </c>
      <c r="Q49" s="208" t="str">
        <f t="shared" si="3"/>
        <v xml:space="preserve"> </v>
      </c>
      <c r="R49" s="208" t="str">
        <f t="shared" si="3"/>
        <v xml:space="preserve"> </v>
      </c>
      <c r="S49" s="208" t="str">
        <f t="shared" si="3"/>
        <v xml:space="preserve"> </v>
      </c>
      <c r="T49" s="208" t="str">
        <f t="shared" si="3"/>
        <v xml:space="preserve"> </v>
      </c>
      <c r="U49" s="208" t="str">
        <f t="shared" si="3"/>
        <v xml:space="preserve"> </v>
      </c>
      <c r="V49" s="208" t="str">
        <f t="shared" si="3"/>
        <v xml:space="preserve"> </v>
      </c>
      <c r="W49" s="208" t="str">
        <f t="shared" si="3"/>
        <v xml:space="preserve"> </v>
      </c>
      <c r="X49" s="208" t="str">
        <f t="shared" si="3"/>
        <v xml:space="preserve"> </v>
      </c>
      <c r="Y49" s="208" t="str">
        <f t="shared" si="3"/>
        <v xml:space="preserve"> </v>
      </c>
      <c r="Z49" s="208" t="str">
        <f t="shared" si="3"/>
        <v xml:space="preserve"> </v>
      </c>
      <c r="AA49" s="208" t="str">
        <f t="shared" si="3"/>
        <v xml:space="preserve"> </v>
      </c>
      <c r="AB49" s="208" t="str">
        <f t="shared" si="3"/>
        <v xml:space="preserve"> </v>
      </c>
      <c r="AC49" s="207" t="str">
        <f t="shared" si="3"/>
        <v xml:space="preserve"> </v>
      </c>
    </row>
    <row r="50" spans="1:29" ht="18.600000000000001" customHeight="1">
      <c r="A50" s="78" t="s">
        <v>393</v>
      </c>
      <c r="B50" s="220">
        <v>35</v>
      </c>
      <c r="C50" s="154"/>
      <c r="D50" s="150"/>
      <c r="E50" s="150"/>
      <c r="F50" s="150"/>
      <c r="G50" s="150"/>
      <c r="H50" s="150"/>
      <c r="I50" s="153"/>
      <c r="J50" s="152"/>
      <c r="K50" s="150"/>
      <c r="L50" s="150"/>
      <c r="M50" s="150"/>
      <c r="N50" s="150"/>
      <c r="O50" s="150"/>
      <c r="P50" s="150"/>
      <c r="Q50" s="154"/>
      <c r="R50" s="150"/>
      <c r="S50" s="150"/>
      <c r="T50" s="150"/>
      <c r="U50" s="150"/>
      <c r="V50" s="150"/>
      <c r="W50" s="150"/>
      <c r="X50" s="149"/>
      <c r="Y50" s="150"/>
      <c r="Z50" s="149"/>
      <c r="AA50" s="151"/>
      <c r="AB50" s="150"/>
      <c r="AC50" s="148"/>
    </row>
    <row r="51" spans="1:29" ht="18.600000000000001" customHeight="1">
      <c r="A51" s="232" t="s">
        <v>394</v>
      </c>
      <c r="B51" s="220">
        <v>36</v>
      </c>
      <c r="C51" s="218" t="str">
        <f>IF(C$17&gt;=1,"0"," ")</f>
        <v xml:space="preserve"> </v>
      </c>
      <c r="D51" s="174" t="str">
        <f t="shared" ref="D51:AC53" si="4">IF(D$17&gt;=1,"0"," ")</f>
        <v xml:space="preserve"> </v>
      </c>
      <c r="E51" s="174" t="str">
        <f t="shared" si="4"/>
        <v xml:space="preserve"> </v>
      </c>
      <c r="F51" s="174" t="str">
        <f t="shared" si="4"/>
        <v xml:space="preserve"> </v>
      </c>
      <c r="G51" s="174" t="str">
        <f t="shared" si="4"/>
        <v xml:space="preserve"> </v>
      </c>
      <c r="H51" s="174" t="str">
        <f t="shared" si="4"/>
        <v xml:space="preserve"> </v>
      </c>
      <c r="I51" s="174" t="str">
        <f t="shared" si="4"/>
        <v xml:space="preserve"> </v>
      </c>
      <c r="J51" s="174" t="str">
        <f t="shared" si="4"/>
        <v xml:space="preserve"> </v>
      </c>
      <c r="K51" s="174" t="str">
        <f t="shared" si="4"/>
        <v xml:space="preserve"> </v>
      </c>
      <c r="L51" s="174" t="str">
        <f t="shared" si="4"/>
        <v xml:space="preserve"> </v>
      </c>
      <c r="M51" s="174" t="str">
        <f t="shared" si="4"/>
        <v xml:space="preserve"> </v>
      </c>
      <c r="N51" s="174" t="str">
        <f t="shared" si="4"/>
        <v xml:space="preserve"> </v>
      </c>
      <c r="O51" s="174" t="str">
        <f t="shared" si="4"/>
        <v xml:space="preserve"> </v>
      </c>
      <c r="P51" s="174" t="str">
        <f t="shared" si="4"/>
        <v xml:space="preserve"> </v>
      </c>
      <c r="Q51" s="174" t="str">
        <f t="shared" si="4"/>
        <v xml:space="preserve"> </v>
      </c>
      <c r="R51" s="174" t="str">
        <f t="shared" si="4"/>
        <v xml:space="preserve"> </v>
      </c>
      <c r="S51" s="174" t="str">
        <f t="shared" si="4"/>
        <v xml:space="preserve"> </v>
      </c>
      <c r="T51" s="174" t="str">
        <f t="shared" si="4"/>
        <v xml:space="preserve"> </v>
      </c>
      <c r="U51" s="174" t="str">
        <f t="shared" si="4"/>
        <v xml:space="preserve"> </v>
      </c>
      <c r="V51" s="174" t="str">
        <f t="shared" si="4"/>
        <v xml:space="preserve"> </v>
      </c>
      <c r="W51" s="174" t="str">
        <f t="shared" si="4"/>
        <v xml:space="preserve"> </v>
      </c>
      <c r="X51" s="174" t="str">
        <f t="shared" si="4"/>
        <v xml:space="preserve"> </v>
      </c>
      <c r="Y51" s="174" t="str">
        <f t="shared" si="4"/>
        <v xml:space="preserve"> </v>
      </c>
      <c r="Z51" s="174" t="str">
        <f t="shared" si="4"/>
        <v xml:space="preserve"> </v>
      </c>
      <c r="AA51" s="174" t="str">
        <f t="shared" si="4"/>
        <v xml:space="preserve"> </v>
      </c>
      <c r="AB51" s="174" t="str">
        <f t="shared" si="4"/>
        <v xml:space="preserve"> </v>
      </c>
      <c r="AC51" s="184" t="str">
        <f t="shared" si="4"/>
        <v xml:space="preserve"> </v>
      </c>
    </row>
    <row r="52" spans="1:29" ht="18.600000000000001" customHeight="1">
      <c r="A52" s="232" t="s">
        <v>395</v>
      </c>
      <c r="B52" s="220">
        <v>37</v>
      </c>
      <c r="C52" s="218" t="str">
        <f>IF(C$17&gt;=1,"0"," ")</f>
        <v xml:space="preserve"> </v>
      </c>
      <c r="D52" s="174" t="str">
        <f t="shared" si="4"/>
        <v xml:space="preserve"> </v>
      </c>
      <c r="E52" s="174" t="str">
        <f t="shared" si="4"/>
        <v xml:space="preserve"> </v>
      </c>
      <c r="F52" s="174" t="str">
        <f t="shared" si="4"/>
        <v xml:space="preserve"> </v>
      </c>
      <c r="G52" s="174" t="str">
        <f t="shared" si="4"/>
        <v xml:space="preserve"> </v>
      </c>
      <c r="H52" s="174" t="str">
        <f t="shared" si="4"/>
        <v xml:space="preserve"> </v>
      </c>
      <c r="I52" s="174" t="str">
        <f t="shared" si="4"/>
        <v xml:space="preserve"> </v>
      </c>
      <c r="J52" s="174" t="str">
        <f t="shared" si="4"/>
        <v xml:space="preserve"> </v>
      </c>
      <c r="K52" s="174" t="str">
        <f t="shared" si="4"/>
        <v xml:space="preserve"> </v>
      </c>
      <c r="L52" s="174" t="str">
        <f t="shared" si="4"/>
        <v xml:space="preserve"> </v>
      </c>
      <c r="M52" s="174" t="str">
        <f t="shared" si="4"/>
        <v xml:space="preserve"> </v>
      </c>
      <c r="N52" s="174" t="str">
        <f t="shared" si="4"/>
        <v xml:space="preserve"> </v>
      </c>
      <c r="O52" s="174" t="str">
        <f t="shared" si="4"/>
        <v xml:space="preserve"> </v>
      </c>
      <c r="P52" s="174" t="str">
        <f t="shared" si="4"/>
        <v xml:space="preserve"> </v>
      </c>
      <c r="Q52" s="174" t="str">
        <f t="shared" si="4"/>
        <v xml:space="preserve"> </v>
      </c>
      <c r="R52" s="174" t="str">
        <f t="shared" si="4"/>
        <v xml:space="preserve"> </v>
      </c>
      <c r="S52" s="174" t="str">
        <f t="shared" si="4"/>
        <v xml:space="preserve"> </v>
      </c>
      <c r="T52" s="174" t="str">
        <f t="shared" si="4"/>
        <v xml:space="preserve"> </v>
      </c>
      <c r="U52" s="174" t="str">
        <f t="shared" si="4"/>
        <v xml:space="preserve"> </v>
      </c>
      <c r="V52" s="174" t="str">
        <f t="shared" si="4"/>
        <v xml:space="preserve"> </v>
      </c>
      <c r="W52" s="174" t="str">
        <f t="shared" si="4"/>
        <v xml:space="preserve"> </v>
      </c>
      <c r="X52" s="174" t="str">
        <f t="shared" si="4"/>
        <v xml:space="preserve"> </v>
      </c>
      <c r="Y52" s="174" t="str">
        <f t="shared" si="4"/>
        <v xml:space="preserve"> </v>
      </c>
      <c r="Z52" s="174" t="str">
        <f t="shared" si="4"/>
        <v xml:space="preserve"> </v>
      </c>
      <c r="AA52" s="174" t="str">
        <f t="shared" si="4"/>
        <v xml:space="preserve"> </v>
      </c>
      <c r="AB52" s="174" t="str">
        <f t="shared" si="4"/>
        <v xml:space="preserve"> </v>
      </c>
      <c r="AC52" s="184" t="str">
        <f t="shared" si="4"/>
        <v xml:space="preserve"> </v>
      </c>
    </row>
    <row r="53" spans="1:29" ht="18.600000000000001" customHeight="1">
      <c r="A53" s="232" t="s">
        <v>396</v>
      </c>
      <c r="B53" s="220">
        <v>38</v>
      </c>
      <c r="C53" s="218" t="str">
        <f>IF(C$17&gt;=1,"0"," ")</f>
        <v xml:space="preserve"> </v>
      </c>
      <c r="D53" s="174" t="str">
        <f t="shared" si="4"/>
        <v xml:space="preserve"> </v>
      </c>
      <c r="E53" s="174" t="str">
        <f t="shared" si="4"/>
        <v xml:space="preserve"> </v>
      </c>
      <c r="F53" s="174" t="str">
        <f t="shared" si="4"/>
        <v xml:space="preserve"> </v>
      </c>
      <c r="G53" s="174" t="str">
        <f t="shared" si="4"/>
        <v xml:space="preserve"> </v>
      </c>
      <c r="H53" s="174" t="str">
        <f t="shared" si="4"/>
        <v xml:space="preserve"> </v>
      </c>
      <c r="I53" s="174" t="str">
        <f t="shared" si="4"/>
        <v xml:space="preserve"> </v>
      </c>
      <c r="J53" s="174" t="str">
        <f t="shared" si="4"/>
        <v xml:space="preserve"> </v>
      </c>
      <c r="K53" s="174" t="str">
        <f t="shared" si="4"/>
        <v xml:space="preserve"> </v>
      </c>
      <c r="L53" s="174" t="str">
        <f t="shared" si="4"/>
        <v xml:space="preserve"> </v>
      </c>
      <c r="M53" s="174" t="str">
        <f t="shared" si="4"/>
        <v xml:space="preserve"> </v>
      </c>
      <c r="N53" s="174" t="str">
        <f t="shared" si="4"/>
        <v xml:space="preserve"> </v>
      </c>
      <c r="O53" s="174" t="str">
        <f t="shared" si="4"/>
        <v xml:space="preserve"> </v>
      </c>
      <c r="P53" s="174" t="str">
        <f t="shared" si="4"/>
        <v xml:space="preserve"> </v>
      </c>
      <c r="Q53" s="174" t="str">
        <f t="shared" si="4"/>
        <v xml:space="preserve"> </v>
      </c>
      <c r="R53" s="174" t="str">
        <f t="shared" si="4"/>
        <v xml:space="preserve"> </v>
      </c>
      <c r="S53" s="174" t="str">
        <f t="shared" si="4"/>
        <v xml:space="preserve"> </v>
      </c>
      <c r="T53" s="174" t="str">
        <f t="shared" si="4"/>
        <v xml:space="preserve"> </v>
      </c>
      <c r="U53" s="174" t="str">
        <f t="shared" si="4"/>
        <v xml:space="preserve"> </v>
      </c>
      <c r="V53" s="174" t="str">
        <f t="shared" si="4"/>
        <v xml:space="preserve"> </v>
      </c>
      <c r="W53" s="174" t="str">
        <f t="shared" si="4"/>
        <v xml:space="preserve"> </v>
      </c>
      <c r="X53" s="174" t="str">
        <f t="shared" si="4"/>
        <v xml:space="preserve"> </v>
      </c>
      <c r="Y53" s="174" t="str">
        <f t="shared" si="4"/>
        <v xml:space="preserve"> </v>
      </c>
      <c r="Z53" s="174" t="str">
        <f t="shared" si="4"/>
        <v xml:space="preserve"> </v>
      </c>
      <c r="AA53" s="174" t="str">
        <f t="shared" si="4"/>
        <v xml:space="preserve"> </v>
      </c>
      <c r="AB53" s="174" t="str">
        <f t="shared" si="4"/>
        <v xml:space="preserve"> </v>
      </c>
      <c r="AC53" s="184" t="str">
        <f t="shared" si="4"/>
        <v xml:space="preserve"> </v>
      </c>
    </row>
    <row r="54" spans="1:29" ht="18.600000000000001" customHeight="1">
      <c r="A54" s="232" t="s">
        <v>397</v>
      </c>
      <c r="B54" s="220">
        <v>39</v>
      </c>
      <c r="C54" s="120"/>
      <c r="D54" s="103"/>
      <c r="E54" s="103"/>
      <c r="F54" s="103"/>
      <c r="G54" s="103"/>
      <c r="H54" s="103"/>
      <c r="I54" s="104"/>
      <c r="J54" s="105"/>
      <c r="K54" s="103"/>
      <c r="L54" s="103"/>
      <c r="M54" s="103"/>
      <c r="N54" s="103"/>
      <c r="O54" s="103"/>
      <c r="P54" s="103"/>
      <c r="Q54" s="120"/>
      <c r="R54" s="103"/>
      <c r="S54" s="103"/>
      <c r="T54" s="103"/>
      <c r="U54" s="103"/>
      <c r="V54" s="103"/>
      <c r="W54" s="103"/>
      <c r="X54" s="126"/>
      <c r="Y54" s="103"/>
      <c r="Z54" s="126"/>
      <c r="AA54" s="124"/>
      <c r="AB54" s="103"/>
      <c r="AC54" s="122"/>
    </row>
    <row r="55" spans="1:29" ht="18.600000000000001" customHeight="1">
      <c r="A55" s="233" t="s">
        <v>398</v>
      </c>
      <c r="B55" s="220">
        <v>40</v>
      </c>
      <c r="C55" s="218" t="str">
        <f>IF(C$17&gt;=1,"0"," ")</f>
        <v xml:space="preserve"> </v>
      </c>
      <c r="D55" s="174" t="str">
        <f t="shared" ref="D55:AC57" si="5">IF(D$17&gt;=1,"0"," ")</f>
        <v xml:space="preserve"> </v>
      </c>
      <c r="E55" s="174" t="str">
        <f t="shared" si="5"/>
        <v xml:space="preserve"> </v>
      </c>
      <c r="F55" s="174" t="str">
        <f t="shared" si="5"/>
        <v xml:space="preserve"> </v>
      </c>
      <c r="G55" s="174" t="str">
        <f t="shared" si="5"/>
        <v xml:space="preserve"> </v>
      </c>
      <c r="H55" s="174" t="str">
        <f t="shared" si="5"/>
        <v xml:space="preserve"> </v>
      </c>
      <c r="I55" s="174" t="str">
        <f t="shared" si="5"/>
        <v xml:space="preserve"> </v>
      </c>
      <c r="J55" s="174" t="str">
        <f t="shared" si="5"/>
        <v xml:space="preserve"> </v>
      </c>
      <c r="K55" s="174" t="str">
        <f t="shared" si="5"/>
        <v xml:space="preserve"> </v>
      </c>
      <c r="L55" s="174" t="str">
        <f t="shared" si="5"/>
        <v xml:space="preserve"> </v>
      </c>
      <c r="M55" s="174" t="str">
        <f t="shared" si="5"/>
        <v xml:space="preserve"> </v>
      </c>
      <c r="N55" s="174" t="str">
        <f t="shared" si="5"/>
        <v xml:space="preserve"> </v>
      </c>
      <c r="O55" s="174" t="str">
        <f t="shared" si="5"/>
        <v xml:space="preserve"> </v>
      </c>
      <c r="P55" s="174" t="str">
        <f t="shared" si="5"/>
        <v xml:space="preserve"> </v>
      </c>
      <c r="Q55" s="174" t="str">
        <f t="shared" si="5"/>
        <v xml:space="preserve"> </v>
      </c>
      <c r="R55" s="174" t="str">
        <f t="shared" si="5"/>
        <v xml:space="preserve"> </v>
      </c>
      <c r="S55" s="174" t="str">
        <f t="shared" si="5"/>
        <v xml:space="preserve"> </v>
      </c>
      <c r="T55" s="174" t="str">
        <f t="shared" si="5"/>
        <v xml:space="preserve"> </v>
      </c>
      <c r="U55" s="174" t="str">
        <f t="shared" si="5"/>
        <v xml:space="preserve"> </v>
      </c>
      <c r="V55" s="174" t="str">
        <f t="shared" si="5"/>
        <v xml:space="preserve"> </v>
      </c>
      <c r="W55" s="174" t="str">
        <f t="shared" si="5"/>
        <v xml:space="preserve"> </v>
      </c>
      <c r="X55" s="174" t="str">
        <f t="shared" si="5"/>
        <v xml:space="preserve"> </v>
      </c>
      <c r="Y55" s="174" t="str">
        <f t="shared" si="5"/>
        <v xml:space="preserve"> </v>
      </c>
      <c r="Z55" s="174" t="str">
        <f t="shared" si="5"/>
        <v xml:space="preserve"> </v>
      </c>
      <c r="AA55" s="174" t="str">
        <f t="shared" si="5"/>
        <v xml:space="preserve"> </v>
      </c>
      <c r="AB55" s="174" t="str">
        <f t="shared" si="5"/>
        <v xml:space="preserve"> </v>
      </c>
      <c r="AC55" s="184" t="str">
        <f t="shared" si="5"/>
        <v xml:space="preserve"> </v>
      </c>
    </row>
    <row r="56" spans="1:29" ht="18.600000000000001" customHeight="1">
      <c r="A56" s="233" t="s">
        <v>399</v>
      </c>
      <c r="B56" s="220">
        <v>41</v>
      </c>
      <c r="C56" s="218" t="str">
        <f>IF(C$17&gt;=1,"0"," ")</f>
        <v xml:space="preserve"> </v>
      </c>
      <c r="D56" s="174" t="str">
        <f t="shared" si="5"/>
        <v xml:space="preserve"> </v>
      </c>
      <c r="E56" s="174" t="str">
        <f t="shared" si="5"/>
        <v xml:space="preserve"> </v>
      </c>
      <c r="F56" s="174" t="str">
        <f t="shared" si="5"/>
        <v xml:space="preserve"> </v>
      </c>
      <c r="G56" s="174" t="str">
        <f t="shared" si="5"/>
        <v xml:space="preserve"> </v>
      </c>
      <c r="H56" s="174" t="str">
        <f t="shared" si="5"/>
        <v xml:space="preserve"> </v>
      </c>
      <c r="I56" s="174" t="str">
        <f t="shared" si="5"/>
        <v xml:space="preserve"> </v>
      </c>
      <c r="J56" s="174" t="str">
        <f t="shared" si="5"/>
        <v xml:space="preserve"> </v>
      </c>
      <c r="K56" s="174" t="str">
        <f t="shared" si="5"/>
        <v xml:space="preserve"> </v>
      </c>
      <c r="L56" s="174" t="str">
        <f t="shared" si="5"/>
        <v xml:space="preserve"> </v>
      </c>
      <c r="M56" s="174" t="str">
        <f t="shared" si="5"/>
        <v xml:space="preserve"> </v>
      </c>
      <c r="N56" s="174" t="str">
        <f t="shared" si="5"/>
        <v xml:space="preserve"> </v>
      </c>
      <c r="O56" s="174" t="str">
        <f t="shared" si="5"/>
        <v xml:space="preserve"> </v>
      </c>
      <c r="P56" s="174" t="str">
        <f t="shared" si="5"/>
        <v xml:space="preserve"> </v>
      </c>
      <c r="Q56" s="174" t="str">
        <f t="shared" si="5"/>
        <v xml:space="preserve"> </v>
      </c>
      <c r="R56" s="174" t="str">
        <f t="shared" si="5"/>
        <v xml:space="preserve"> </v>
      </c>
      <c r="S56" s="174" t="str">
        <f t="shared" si="5"/>
        <v xml:space="preserve"> </v>
      </c>
      <c r="T56" s="174" t="str">
        <f t="shared" si="5"/>
        <v xml:space="preserve"> </v>
      </c>
      <c r="U56" s="174" t="str">
        <f t="shared" si="5"/>
        <v xml:space="preserve"> </v>
      </c>
      <c r="V56" s="174" t="str">
        <f t="shared" si="5"/>
        <v xml:space="preserve"> </v>
      </c>
      <c r="W56" s="174" t="str">
        <f t="shared" si="5"/>
        <v xml:space="preserve"> </v>
      </c>
      <c r="X56" s="174" t="str">
        <f t="shared" si="5"/>
        <v xml:space="preserve"> </v>
      </c>
      <c r="Y56" s="174" t="str">
        <f t="shared" si="5"/>
        <v xml:space="preserve"> </v>
      </c>
      <c r="Z56" s="174" t="str">
        <f t="shared" si="5"/>
        <v xml:space="preserve"> </v>
      </c>
      <c r="AA56" s="174" t="str">
        <f t="shared" si="5"/>
        <v xml:space="preserve"> </v>
      </c>
      <c r="AB56" s="174" t="str">
        <f t="shared" si="5"/>
        <v xml:space="preserve"> </v>
      </c>
      <c r="AC56" s="184" t="str">
        <f t="shared" si="5"/>
        <v xml:space="preserve"> </v>
      </c>
    </row>
    <row r="57" spans="1:29" ht="18.600000000000001" customHeight="1" thickBot="1">
      <c r="A57" s="233" t="s">
        <v>400</v>
      </c>
      <c r="B57" s="220">
        <v>42</v>
      </c>
      <c r="C57" s="218" t="str">
        <f>IF(C$17&gt;=1,"0"," ")</f>
        <v xml:space="preserve"> </v>
      </c>
      <c r="D57" s="174" t="str">
        <f t="shared" si="5"/>
        <v xml:space="preserve"> </v>
      </c>
      <c r="E57" s="174" t="str">
        <f t="shared" si="5"/>
        <v xml:space="preserve"> </v>
      </c>
      <c r="F57" s="174" t="str">
        <f t="shared" si="5"/>
        <v xml:space="preserve"> </v>
      </c>
      <c r="G57" s="174" t="str">
        <f t="shared" si="5"/>
        <v xml:space="preserve"> </v>
      </c>
      <c r="H57" s="174" t="str">
        <f t="shared" si="5"/>
        <v xml:space="preserve"> </v>
      </c>
      <c r="I57" s="174" t="str">
        <f t="shared" si="5"/>
        <v xml:space="preserve"> </v>
      </c>
      <c r="J57" s="174" t="str">
        <f t="shared" si="5"/>
        <v xml:space="preserve"> </v>
      </c>
      <c r="K57" s="174" t="str">
        <f t="shared" si="5"/>
        <v xml:space="preserve"> </v>
      </c>
      <c r="L57" s="174" t="str">
        <f t="shared" si="5"/>
        <v xml:space="preserve"> </v>
      </c>
      <c r="M57" s="174" t="str">
        <f t="shared" si="5"/>
        <v xml:space="preserve"> </v>
      </c>
      <c r="N57" s="174" t="str">
        <f t="shared" si="5"/>
        <v xml:space="preserve"> </v>
      </c>
      <c r="O57" s="174" t="str">
        <f t="shared" si="5"/>
        <v xml:space="preserve"> </v>
      </c>
      <c r="P57" s="174" t="str">
        <f t="shared" si="5"/>
        <v xml:space="preserve"> </v>
      </c>
      <c r="Q57" s="174" t="str">
        <f t="shared" si="5"/>
        <v xml:space="preserve"> </v>
      </c>
      <c r="R57" s="174" t="str">
        <f t="shared" si="5"/>
        <v xml:space="preserve"> </v>
      </c>
      <c r="S57" s="174" t="str">
        <f t="shared" si="5"/>
        <v xml:space="preserve"> </v>
      </c>
      <c r="T57" s="174" t="str">
        <f t="shared" si="5"/>
        <v xml:space="preserve"> </v>
      </c>
      <c r="U57" s="174" t="str">
        <f t="shared" si="5"/>
        <v xml:space="preserve"> </v>
      </c>
      <c r="V57" s="174" t="str">
        <f t="shared" si="5"/>
        <v xml:space="preserve"> </v>
      </c>
      <c r="W57" s="174" t="str">
        <f t="shared" si="5"/>
        <v xml:space="preserve"> </v>
      </c>
      <c r="X57" s="174" t="str">
        <f t="shared" si="5"/>
        <v xml:space="preserve"> </v>
      </c>
      <c r="Y57" s="174" t="str">
        <f t="shared" si="5"/>
        <v xml:space="preserve"> </v>
      </c>
      <c r="Z57" s="174" t="str">
        <f t="shared" si="5"/>
        <v xml:space="preserve"> </v>
      </c>
      <c r="AA57" s="174" t="str">
        <f t="shared" si="5"/>
        <v xml:space="preserve"> </v>
      </c>
      <c r="AB57" s="174" t="str">
        <f t="shared" si="5"/>
        <v xml:space="preserve"> </v>
      </c>
      <c r="AC57" s="184" t="str">
        <f>IF(AC$17&gt;=1,"0"," ")</f>
        <v xml:space="preserve"> </v>
      </c>
    </row>
    <row r="58" spans="1:29" ht="18.600000000000001" customHeight="1">
      <c r="A58" s="282" t="s">
        <v>401</v>
      </c>
      <c r="B58" s="304">
        <v>43</v>
      </c>
      <c r="C58" s="299"/>
      <c r="D58" s="258"/>
      <c r="E58" s="258"/>
      <c r="F58" s="258"/>
      <c r="G58" s="258"/>
      <c r="H58" s="258"/>
      <c r="I58" s="273"/>
      <c r="J58" s="255"/>
      <c r="K58" s="258"/>
      <c r="L58" s="258"/>
      <c r="M58" s="258"/>
      <c r="N58" s="258"/>
      <c r="O58" s="258"/>
      <c r="P58" s="258"/>
      <c r="Q58" s="299"/>
      <c r="R58" s="258"/>
      <c r="S58" s="258"/>
      <c r="T58" s="258"/>
      <c r="U58" s="258"/>
      <c r="V58" s="258"/>
      <c r="W58" s="258"/>
      <c r="X58" s="291"/>
      <c r="Y58" s="258"/>
      <c r="Z58" s="291"/>
      <c r="AA58" s="294"/>
      <c r="AB58" s="258"/>
      <c r="AC58" s="285"/>
    </row>
    <row r="59" spans="1:29" ht="18.600000000000001" customHeight="1">
      <c r="A59" s="283"/>
      <c r="B59" s="304"/>
      <c r="C59" s="300"/>
      <c r="D59" s="259"/>
      <c r="E59" s="259"/>
      <c r="F59" s="259"/>
      <c r="G59" s="259"/>
      <c r="H59" s="259"/>
      <c r="I59" s="274"/>
      <c r="J59" s="256"/>
      <c r="K59" s="259"/>
      <c r="L59" s="259"/>
      <c r="M59" s="259"/>
      <c r="N59" s="259"/>
      <c r="O59" s="259"/>
      <c r="P59" s="259"/>
      <c r="Q59" s="300"/>
      <c r="R59" s="259"/>
      <c r="S59" s="259"/>
      <c r="T59" s="259"/>
      <c r="U59" s="259"/>
      <c r="V59" s="259"/>
      <c r="W59" s="259"/>
      <c r="X59" s="292"/>
      <c r="Y59" s="259"/>
      <c r="Z59" s="292"/>
      <c r="AA59" s="295"/>
      <c r="AB59" s="259"/>
      <c r="AC59" s="286"/>
    </row>
    <row r="60" spans="1:29" ht="18.600000000000001" customHeight="1">
      <c r="A60" s="283"/>
      <c r="B60" s="304"/>
      <c r="C60" s="300"/>
      <c r="D60" s="259"/>
      <c r="E60" s="259"/>
      <c r="F60" s="259"/>
      <c r="G60" s="259"/>
      <c r="H60" s="259"/>
      <c r="I60" s="274"/>
      <c r="J60" s="256"/>
      <c r="K60" s="259"/>
      <c r="L60" s="259"/>
      <c r="M60" s="259"/>
      <c r="N60" s="259"/>
      <c r="O60" s="259"/>
      <c r="P60" s="259"/>
      <c r="Q60" s="300"/>
      <c r="R60" s="259"/>
      <c r="S60" s="259"/>
      <c r="T60" s="259"/>
      <c r="U60" s="259"/>
      <c r="V60" s="259"/>
      <c r="W60" s="259"/>
      <c r="X60" s="292"/>
      <c r="Y60" s="259"/>
      <c r="Z60" s="292"/>
      <c r="AA60" s="295"/>
      <c r="AB60" s="259"/>
      <c r="AC60" s="286"/>
    </row>
    <row r="61" spans="1:29" ht="18.600000000000001" customHeight="1">
      <c r="A61" s="283"/>
      <c r="B61" s="304"/>
      <c r="C61" s="300"/>
      <c r="D61" s="259"/>
      <c r="E61" s="259"/>
      <c r="F61" s="259"/>
      <c r="G61" s="259"/>
      <c r="H61" s="259"/>
      <c r="I61" s="274"/>
      <c r="J61" s="256"/>
      <c r="K61" s="259"/>
      <c r="L61" s="259"/>
      <c r="M61" s="259"/>
      <c r="N61" s="259"/>
      <c r="O61" s="259"/>
      <c r="P61" s="259"/>
      <c r="Q61" s="300"/>
      <c r="R61" s="259"/>
      <c r="S61" s="259"/>
      <c r="T61" s="259"/>
      <c r="U61" s="259"/>
      <c r="V61" s="259"/>
      <c r="W61" s="259"/>
      <c r="X61" s="292"/>
      <c r="Y61" s="259"/>
      <c r="Z61" s="292"/>
      <c r="AA61" s="295"/>
      <c r="AB61" s="259"/>
      <c r="AC61" s="286"/>
    </row>
    <row r="62" spans="1:29" ht="18.600000000000001" customHeight="1">
      <c r="A62" s="283"/>
      <c r="B62" s="304"/>
      <c r="C62" s="300"/>
      <c r="D62" s="259"/>
      <c r="E62" s="259"/>
      <c r="F62" s="259"/>
      <c r="G62" s="259"/>
      <c r="H62" s="259"/>
      <c r="I62" s="274"/>
      <c r="J62" s="256"/>
      <c r="K62" s="259"/>
      <c r="L62" s="259"/>
      <c r="M62" s="259"/>
      <c r="N62" s="259"/>
      <c r="O62" s="259"/>
      <c r="P62" s="259"/>
      <c r="Q62" s="300"/>
      <c r="R62" s="259"/>
      <c r="S62" s="259"/>
      <c r="T62" s="259"/>
      <c r="U62" s="259"/>
      <c r="V62" s="259"/>
      <c r="W62" s="259"/>
      <c r="X62" s="292"/>
      <c r="Y62" s="259"/>
      <c r="Z62" s="292"/>
      <c r="AA62" s="295"/>
      <c r="AB62" s="259"/>
      <c r="AC62" s="286"/>
    </row>
    <row r="63" spans="1:29" ht="18.600000000000001" customHeight="1">
      <c r="A63" s="283"/>
      <c r="B63" s="304"/>
      <c r="C63" s="300"/>
      <c r="D63" s="259"/>
      <c r="E63" s="259"/>
      <c r="F63" s="259"/>
      <c r="G63" s="259"/>
      <c r="H63" s="259"/>
      <c r="I63" s="274"/>
      <c r="J63" s="256"/>
      <c r="K63" s="259"/>
      <c r="L63" s="259"/>
      <c r="M63" s="259"/>
      <c r="N63" s="259"/>
      <c r="O63" s="259"/>
      <c r="P63" s="259"/>
      <c r="Q63" s="300"/>
      <c r="R63" s="259"/>
      <c r="S63" s="259"/>
      <c r="T63" s="259"/>
      <c r="U63" s="259"/>
      <c r="V63" s="259"/>
      <c r="W63" s="259"/>
      <c r="X63" s="292"/>
      <c r="Y63" s="259"/>
      <c r="Z63" s="292"/>
      <c r="AA63" s="295"/>
      <c r="AB63" s="259"/>
      <c r="AC63" s="286"/>
    </row>
    <row r="64" spans="1:29" ht="18.75" customHeight="1" thickBot="1">
      <c r="A64" s="284"/>
      <c r="B64" s="305"/>
      <c r="C64" s="301"/>
      <c r="D64" s="260"/>
      <c r="E64" s="260"/>
      <c r="F64" s="260"/>
      <c r="G64" s="260"/>
      <c r="H64" s="260"/>
      <c r="I64" s="275"/>
      <c r="J64" s="257"/>
      <c r="K64" s="260"/>
      <c r="L64" s="260"/>
      <c r="M64" s="260"/>
      <c r="N64" s="260"/>
      <c r="O64" s="260"/>
      <c r="P64" s="260"/>
      <c r="Q64" s="301"/>
      <c r="R64" s="260"/>
      <c r="S64" s="260"/>
      <c r="T64" s="260"/>
      <c r="U64" s="260"/>
      <c r="V64" s="260"/>
      <c r="W64" s="260"/>
      <c r="X64" s="293"/>
      <c r="Y64" s="260"/>
      <c r="Z64" s="293"/>
      <c r="AA64" s="296"/>
      <c r="AB64" s="260"/>
      <c r="AC64" s="287"/>
    </row>
    <row r="65" spans="1:29" ht="18.75" customHeight="1">
      <c r="A65" s="234" t="s">
        <v>402</v>
      </c>
      <c r="B65" s="60"/>
      <c r="C65" s="111"/>
      <c r="D65" s="112"/>
      <c r="E65" s="112"/>
      <c r="F65" s="112"/>
      <c r="G65" s="112"/>
      <c r="H65" s="112"/>
      <c r="I65" s="236" t="s">
        <v>405</v>
      </c>
      <c r="J65" s="234" t="s">
        <v>402</v>
      </c>
      <c r="K65" s="60"/>
      <c r="L65" s="111"/>
      <c r="M65" s="112"/>
      <c r="N65" s="112"/>
      <c r="O65" s="112"/>
      <c r="P65" s="112"/>
      <c r="Q65" s="112"/>
      <c r="R65" s="236" t="s">
        <v>405</v>
      </c>
      <c r="S65" s="112"/>
      <c r="T65" s="234" t="s">
        <v>402</v>
      </c>
      <c r="U65" s="60"/>
      <c r="V65" s="111"/>
      <c r="W65" s="112"/>
      <c r="X65" s="112"/>
      <c r="Y65" s="112"/>
      <c r="Z65" s="112"/>
      <c r="AA65" s="112"/>
      <c r="AB65" s="236" t="s">
        <v>405</v>
      </c>
    </row>
    <row r="66" spans="1:29" ht="18.75" customHeight="1">
      <c r="A66" s="235" t="s">
        <v>403</v>
      </c>
      <c r="B66" s="92"/>
      <c r="C66" s="15"/>
      <c r="D66" s="15"/>
      <c r="E66" s="235" t="s">
        <v>404</v>
      </c>
      <c r="F66" s="15"/>
      <c r="G66" s="15"/>
      <c r="H66" s="15"/>
      <c r="I66" s="15"/>
      <c r="J66" s="235" t="s">
        <v>403</v>
      </c>
      <c r="K66" s="92"/>
      <c r="L66" s="15"/>
      <c r="M66" s="15"/>
      <c r="N66" s="235" t="s">
        <v>404</v>
      </c>
      <c r="O66" s="15"/>
      <c r="P66" s="15"/>
      <c r="Q66" s="15"/>
      <c r="R66" s="15"/>
      <c r="S66" s="15"/>
      <c r="T66" s="235" t="s">
        <v>403</v>
      </c>
      <c r="U66" s="92"/>
      <c r="V66" s="15"/>
      <c r="W66" s="15"/>
      <c r="X66" s="235" t="s">
        <v>404</v>
      </c>
      <c r="Y66" s="15"/>
      <c r="Z66" s="15"/>
      <c r="AA66" s="15"/>
      <c r="AB66" s="15"/>
    </row>
    <row r="67" spans="1:29" ht="15.75">
      <c r="A67" s="1" t="s">
        <v>2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0" t="s">
        <v>0</v>
      </c>
      <c r="B68" s="3"/>
      <c r="C68" s="80" t="s">
        <v>4</v>
      </c>
      <c r="D68" s="80"/>
      <c r="E68" s="80" t="s">
        <v>3</v>
      </c>
      <c r="F68" s="5"/>
      <c r="G68" s="81" t="s">
        <v>41</v>
      </c>
      <c r="H68" s="5"/>
      <c r="I68" s="5"/>
      <c r="J68" s="2"/>
      <c r="K68" s="128"/>
      <c r="L68" s="128"/>
      <c r="M68" s="2"/>
      <c r="N68" s="2"/>
      <c r="O68" s="2"/>
      <c r="P68" s="2"/>
      <c r="Q68" s="4"/>
      <c r="R68" s="129"/>
      <c r="S68" s="1"/>
      <c r="T68" s="2"/>
      <c r="U68" s="128"/>
      <c r="V68" s="128"/>
      <c r="W68" s="2"/>
      <c r="X68" s="2"/>
      <c r="Y68" s="2"/>
      <c r="Z68" s="2"/>
      <c r="AA68" s="4"/>
      <c r="AB68" s="129"/>
      <c r="AC68" s="1"/>
    </row>
    <row r="69" spans="1:29" ht="30">
      <c r="A69" s="29" t="s">
        <v>406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79"/>
      <c r="B70" s="10"/>
      <c r="C70" s="10"/>
      <c r="D70" s="10"/>
      <c r="E70" s="10"/>
      <c r="F70" s="10"/>
      <c r="G70" s="19"/>
      <c r="H70" s="10"/>
      <c r="I70" s="10"/>
      <c r="J70" s="79"/>
      <c r="K70" s="10"/>
      <c r="L70" s="10"/>
      <c r="M70" s="10"/>
      <c r="N70" s="10"/>
      <c r="O70" s="10"/>
      <c r="P70" s="19"/>
      <c r="Q70" s="10"/>
      <c r="R70" s="10"/>
      <c r="S70" s="1"/>
      <c r="T70" s="79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17"/>
      <c r="B71" s="60"/>
      <c r="C71" s="134"/>
      <c r="D71" s="135"/>
      <c r="E71" s="135"/>
      <c r="F71" s="135"/>
      <c r="G71" s="135"/>
      <c r="H71" s="135"/>
      <c r="I71" s="135"/>
      <c r="J71" s="117"/>
      <c r="K71" s="60"/>
      <c r="L71" s="116"/>
      <c r="M71" s="10"/>
      <c r="N71" s="10"/>
      <c r="O71" s="10"/>
      <c r="P71" s="10"/>
      <c r="Q71" s="10"/>
      <c r="R71" s="10"/>
      <c r="S71" s="1"/>
      <c r="T71" s="117"/>
      <c r="U71" s="60"/>
      <c r="V71" s="116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36"/>
      <c r="D72" s="136"/>
      <c r="E72" s="136"/>
      <c r="F72" s="136"/>
      <c r="G72" s="136"/>
      <c r="H72" s="136"/>
      <c r="I72" s="136"/>
      <c r="S72" s="1"/>
      <c r="AC72" s="1"/>
    </row>
    <row r="73" spans="1:29" ht="18" customHeight="1" thickBot="1">
      <c r="A73" s="228" t="s">
        <v>369</v>
      </c>
      <c r="B73" s="113">
        <v>11</v>
      </c>
      <c r="C73" s="298" t="s">
        <v>407</v>
      </c>
      <c r="D73" s="298"/>
      <c r="E73" s="298"/>
      <c r="F73" s="298"/>
      <c r="G73" s="298"/>
      <c r="H73" s="298"/>
      <c r="I73" s="298"/>
      <c r="J73" s="117"/>
      <c r="K73" s="60"/>
      <c r="L73" s="288"/>
      <c r="M73" s="288"/>
      <c r="N73" s="288"/>
      <c r="O73" s="288"/>
      <c r="P73" s="288"/>
      <c r="Q73" s="288"/>
      <c r="R73" s="288"/>
      <c r="S73" s="1"/>
      <c r="T73" s="117"/>
      <c r="U73" s="60"/>
      <c r="V73" s="288"/>
      <c r="W73" s="288"/>
      <c r="X73" s="288"/>
      <c r="Y73" s="288"/>
      <c r="Z73" s="288"/>
      <c r="AA73" s="288"/>
      <c r="AB73" s="288"/>
      <c r="AC73" s="1"/>
    </row>
    <row r="74" spans="1:29" ht="18" customHeight="1">
      <c r="A74" s="237"/>
      <c r="C74" s="298"/>
      <c r="D74" s="298"/>
      <c r="E74" s="298"/>
      <c r="F74" s="298"/>
      <c r="G74" s="298"/>
      <c r="H74" s="298"/>
      <c r="I74" s="298"/>
      <c r="L74" s="288"/>
      <c r="M74" s="288"/>
      <c r="N74" s="288"/>
      <c r="O74" s="288"/>
      <c r="P74" s="288"/>
      <c r="Q74" s="288"/>
      <c r="R74" s="288"/>
      <c r="S74" s="1"/>
      <c r="V74" s="288"/>
      <c r="W74" s="288"/>
      <c r="X74" s="288"/>
      <c r="Y74" s="288"/>
      <c r="Z74" s="288"/>
      <c r="AA74" s="288"/>
      <c r="AB74" s="288"/>
      <c r="AC74" s="1"/>
    </row>
    <row r="75" spans="1:29" ht="18" customHeight="1" thickBot="1">
      <c r="C75" s="136"/>
      <c r="D75" s="136"/>
      <c r="E75" s="136"/>
      <c r="F75" s="136"/>
      <c r="G75" s="136"/>
      <c r="H75" s="136"/>
      <c r="I75" s="136"/>
      <c r="S75" s="1"/>
      <c r="AC75" s="1"/>
    </row>
    <row r="76" spans="1:29" ht="18" customHeight="1" thickBot="1">
      <c r="A76" s="78" t="s">
        <v>393</v>
      </c>
      <c r="B76" s="114">
        <v>35</v>
      </c>
      <c r="C76" s="238" t="s">
        <v>408</v>
      </c>
      <c r="D76" s="137"/>
      <c r="E76" s="137"/>
      <c r="F76" s="137"/>
      <c r="G76" s="137"/>
      <c r="H76" s="137"/>
      <c r="I76" s="137"/>
      <c r="J76" s="117"/>
      <c r="K76" s="60"/>
      <c r="L76" s="116"/>
      <c r="M76" s="54"/>
      <c r="N76" s="54"/>
      <c r="O76" s="54"/>
      <c r="P76" s="54"/>
      <c r="Q76" s="54"/>
      <c r="R76" s="54"/>
      <c r="S76" s="1"/>
      <c r="T76" s="117"/>
      <c r="U76" s="60"/>
      <c r="V76" s="116"/>
      <c r="W76" s="54"/>
      <c r="X76" s="54"/>
      <c r="Y76" s="54"/>
      <c r="Z76" s="54"/>
      <c r="AA76" s="54"/>
      <c r="AB76" s="54"/>
      <c r="AC76" s="1"/>
    </row>
    <row r="77" spans="1:29" ht="18" customHeight="1">
      <c r="C77" s="136"/>
      <c r="D77" s="136"/>
      <c r="E77" s="136"/>
      <c r="F77" s="136"/>
      <c r="G77" s="136"/>
      <c r="H77" s="136"/>
      <c r="I77" s="136"/>
      <c r="S77" s="1"/>
      <c r="AC77" s="1"/>
    </row>
    <row r="78" spans="1:29" ht="18" customHeight="1">
      <c r="A78" s="117"/>
      <c r="B78" s="60"/>
      <c r="C78" s="297"/>
      <c r="D78" s="297"/>
      <c r="E78" s="297"/>
      <c r="F78" s="297"/>
      <c r="G78" s="297"/>
      <c r="H78" s="297"/>
      <c r="I78" s="297"/>
      <c r="J78" s="117"/>
      <c r="K78" s="60"/>
      <c r="L78" s="289"/>
      <c r="M78" s="289"/>
      <c r="N78" s="289"/>
      <c r="O78" s="289"/>
      <c r="P78" s="289"/>
      <c r="Q78" s="289"/>
      <c r="R78" s="289"/>
      <c r="S78" s="1"/>
      <c r="T78" s="117"/>
      <c r="U78" s="60"/>
      <c r="V78" s="289"/>
      <c r="W78" s="289"/>
      <c r="X78" s="289"/>
      <c r="Y78" s="289"/>
      <c r="Z78" s="289"/>
      <c r="AA78" s="289"/>
      <c r="AB78" s="289"/>
      <c r="AC78" s="1"/>
    </row>
    <row r="79" spans="1:29" ht="18" customHeight="1">
      <c r="A79" s="54"/>
      <c r="B79" s="54"/>
      <c r="C79" s="297"/>
      <c r="D79" s="297"/>
      <c r="E79" s="297"/>
      <c r="F79" s="297"/>
      <c r="G79" s="297"/>
      <c r="H79" s="297"/>
      <c r="I79" s="297"/>
      <c r="J79" s="54"/>
      <c r="K79" s="54"/>
      <c r="L79" s="289"/>
      <c r="M79" s="289"/>
      <c r="N79" s="289"/>
      <c r="O79" s="289"/>
      <c r="P79" s="289"/>
      <c r="Q79" s="289"/>
      <c r="R79" s="289"/>
      <c r="S79" s="1"/>
      <c r="T79" s="54"/>
      <c r="U79" s="54"/>
      <c r="V79" s="289"/>
      <c r="W79" s="289"/>
      <c r="X79" s="289"/>
      <c r="Y79" s="289"/>
      <c r="Z79" s="289"/>
      <c r="AA79" s="289"/>
      <c r="AB79" s="289"/>
      <c r="AC79" s="1"/>
    </row>
    <row r="80" spans="1:29" ht="18" customHeight="1">
      <c r="A80" s="54"/>
      <c r="B80" s="54"/>
      <c r="C80" s="297"/>
      <c r="D80" s="297"/>
      <c r="E80" s="297"/>
      <c r="F80" s="297"/>
      <c r="G80" s="297"/>
      <c r="H80" s="297"/>
      <c r="I80" s="297"/>
      <c r="J80" s="54"/>
      <c r="K80" s="54"/>
      <c r="L80" s="289"/>
      <c r="M80" s="289"/>
      <c r="N80" s="289"/>
      <c r="O80" s="289"/>
      <c r="P80" s="289"/>
      <c r="Q80" s="289"/>
      <c r="R80" s="289"/>
      <c r="S80" s="1"/>
      <c r="T80" s="54"/>
      <c r="U80" s="54"/>
      <c r="V80" s="289"/>
      <c r="W80" s="289"/>
      <c r="X80" s="289"/>
      <c r="Y80" s="289"/>
      <c r="Z80" s="289"/>
      <c r="AA80" s="289"/>
      <c r="AB80" s="289"/>
      <c r="AC80" s="1"/>
    </row>
    <row r="81" spans="1:29" ht="18" customHeight="1">
      <c r="C81" s="136"/>
      <c r="D81" s="136"/>
      <c r="E81" s="136"/>
      <c r="F81" s="136"/>
      <c r="G81" s="136"/>
      <c r="H81" s="136"/>
      <c r="I81" s="136"/>
      <c r="S81" s="1"/>
      <c r="AC81" s="1"/>
    </row>
    <row r="82" spans="1:29" ht="18" customHeight="1">
      <c r="D82" s="147"/>
      <c r="E82" s="147"/>
      <c r="F82" s="147"/>
      <c r="G82" s="147"/>
      <c r="H82" s="147"/>
      <c r="I82" s="147"/>
      <c r="J82" s="117"/>
      <c r="K82" s="111"/>
      <c r="L82" s="290"/>
      <c r="M82" s="290"/>
      <c r="N82" s="290"/>
      <c r="O82" s="290"/>
      <c r="P82" s="290"/>
      <c r="Q82" s="290"/>
      <c r="R82" s="290"/>
      <c r="S82" s="1"/>
      <c r="T82" s="117"/>
      <c r="U82" s="111"/>
      <c r="V82" s="290"/>
      <c r="W82" s="290"/>
      <c r="X82" s="290"/>
      <c r="Y82" s="290"/>
      <c r="Z82" s="290"/>
      <c r="AA82" s="290"/>
      <c r="AB82" s="290"/>
      <c r="AC82" s="1"/>
    </row>
    <row r="83" spans="1:29" ht="18" customHeight="1">
      <c r="A83" s="117"/>
      <c r="B83" s="111"/>
      <c r="C83" s="147"/>
      <c r="D83" s="147"/>
      <c r="E83" s="147"/>
      <c r="F83" s="147"/>
      <c r="G83" s="147"/>
      <c r="H83" s="147"/>
      <c r="I83" s="147"/>
      <c r="J83" s="117"/>
      <c r="K83" s="111"/>
      <c r="L83" s="290"/>
      <c r="M83" s="290"/>
      <c r="N83" s="290"/>
      <c r="O83" s="290"/>
      <c r="P83" s="290"/>
      <c r="Q83" s="290"/>
      <c r="R83" s="290"/>
      <c r="S83" s="1"/>
      <c r="T83" s="117"/>
      <c r="U83" s="111"/>
      <c r="V83" s="290"/>
      <c r="W83" s="290"/>
      <c r="X83" s="290"/>
      <c r="Y83" s="290"/>
      <c r="Z83" s="290"/>
      <c r="AA83" s="290"/>
      <c r="AB83" s="290"/>
      <c r="AC83" s="1"/>
    </row>
    <row r="84" spans="1:29" ht="18" customHeight="1">
      <c r="C84" s="136"/>
      <c r="D84" s="136"/>
      <c r="E84" s="136"/>
      <c r="F84" s="136"/>
      <c r="G84" s="136"/>
      <c r="H84" s="136"/>
      <c r="I84" s="136"/>
      <c r="S84" s="1"/>
      <c r="AC84" s="1"/>
    </row>
    <row r="85" spans="1:29" ht="18" customHeight="1">
      <c r="A85" s="117"/>
      <c r="B85" s="111"/>
      <c r="C85" s="290"/>
      <c r="D85" s="290"/>
      <c r="E85" s="290"/>
      <c r="F85" s="290"/>
      <c r="G85" s="290"/>
      <c r="H85" s="290"/>
      <c r="I85" s="290"/>
      <c r="J85" s="117"/>
      <c r="K85" s="111"/>
      <c r="L85" s="290"/>
      <c r="M85" s="290"/>
      <c r="N85" s="290"/>
      <c r="O85" s="290"/>
      <c r="P85" s="290"/>
      <c r="Q85" s="290"/>
      <c r="R85" s="290"/>
      <c r="S85" s="1"/>
      <c r="T85" s="117"/>
      <c r="U85" s="111"/>
      <c r="V85" s="290"/>
      <c r="W85" s="290"/>
      <c r="X85" s="290"/>
      <c r="Y85" s="290"/>
      <c r="Z85" s="290"/>
      <c r="AA85" s="290"/>
      <c r="AB85" s="290"/>
      <c r="AC85" s="1"/>
    </row>
    <row r="86" spans="1:29" ht="18" customHeight="1">
      <c r="A86" s="117"/>
      <c r="B86" s="111"/>
      <c r="C86" s="290"/>
      <c r="D86" s="290"/>
      <c r="E86" s="290"/>
      <c r="F86" s="290"/>
      <c r="G86" s="290"/>
      <c r="H86" s="290"/>
      <c r="I86" s="290"/>
      <c r="J86" s="117"/>
      <c r="K86" s="111"/>
      <c r="L86" s="290"/>
      <c r="M86" s="290"/>
      <c r="N86" s="290"/>
      <c r="O86" s="290"/>
      <c r="P86" s="290"/>
      <c r="Q86" s="290"/>
      <c r="R86" s="290"/>
      <c r="S86" s="1"/>
      <c r="T86" s="117"/>
      <c r="U86" s="111"/>
      <c r="V86" s="290"/>
      <c r="W86" s="290"/>
      <c r="X86" s="290"/>
      <c r="Y86" s="290"/>
      <c r="Z86" s="290"/>
      <c r="AA86" s="290"/>
      <c r="AB86" s="290"/>
      <c r="AC86" s="1"/>
    </row>
    <row r="87" spans="1:29" ht="18" customHeight="1">
      <c r="C87" s="136"/>
      <c r="D87" s="136"/>
      <c r="E87" s="136"/>
      <c r="F87" s="136"/>
      <c r="G87" s="136"/>
      <c r="H87" s="136"/>
      <c r="I87" s="136"/>
      <c r="S87" s="1"/>
      <c r="AC87" s="1"/>
    </row>
    <row r="88" spans="1:29" ht="18" customHeight="1">
      <c r="D88" s="137"/>
      <c r="E88" s="137"/>
      <c r="F88" s="137"/>
      <c r="G88" s="137"/>
      <c r="H88" s="137"/>
      <c r="I88" s="137"/>
      <c r="J88" s="130"/>
      <c r="K88" s="111"/>
      <c r="L88" s="131"/>
      <c r="M88" s="54"/>
      <c r="N88" s="54"/>
      <c r="O88" s="54"/>
      <c r="P88" s="54"/>
      <c r="Q88" s="54"/>
      <c r="R88" s="54"/>
      <c r="S88" s="1"/>
      <c r="T88" s="130"/>
      <c r="U88" s="111"/>
      <c r="V88" s="131"/>
      <c r="W88" s="54"/>
      <c r="X88" s="54"/>
      <c r="Y88" s="54"/>
      <c r="Z88" s="54"/>
      <c r="AA88" s="54"/>
      <c r="AB88" s="54"/>
      <c r="AC88" s="1"/>
    </row>
    <row r="89" spans="1:29" ht="18" customHeight="1">
      <c r="C89" s="136"/>
      <c r="D89" s="136"/>
      <c r="E89" s="136"/>
      <c r="F89" s="136"/>
      <c r="G89" s="136"/>
      <c r="H89" s="136"/>
      <c r="I89" s="136"/>
      <c r="S89" s="1"/>
      <c r="AC89" s="1"/>
    </row>
    <row r="90" spans="1:29" ht="18" customHeight="1">
      <c r="A90" s="130"/>
      <c r="B90" s="111"/>
      <c r="C90" s="134"/>
      <c r="D90" s="136"/>
      <c r="E90" s="136"/>
      <c r="F90" s="136"/>
      <c r="G90" s="136"/>
      <c r="H90" s="136"/>
      <c r="I90" s="136"/>
      <c r="J90" s="130"/>
      <c r="K90" s="111"/>
      <c r="L90" s="116"/>
      <c r="S90" s="1"/>
      <c r="T90" s="130"/>
      <c r="U90" s="111"/>
      <c r="V90" s="116"/>
      <c r="AC90" s="1"/>
    </row>
    <row r="91" spans="1:29" ht="18" customHeight="1">
      <c r="C91" s="136"/>
      <c r="D91" s="136"/>
      <c r="E91" s="136"/>
      <c r="F91" s="136"/>
      <c r="G91" s="136"/>
      <c r="H91" s="136"/>
      <c r="I91" s="136"/>
      <c r="S91" s="1"/>
      <c r="AC91" s="1"/>
    </row>
    <row r="92" spans="1:29" ht="18" customHeight="1">
      <c r="A92" s="130"/>
      <c r="B92" s="111"/>
      <c r="C92" s="134"/>
      <c r="D92" s="136"/>
      <c r="E92" s="136"/>
      <c r="F92" s="136"/>
      <c r="G92" s="136"/>
      <c r="H92" s="136"/>
      <c r="I92" s="136"/>
      <c r="J92" s="130"/>
      <c r="K92" s="111"/>
      <c r="L92" s="116"/>
      <c r="S92" s="1"/>
      <c r="T92" s="130"/>
      <c r="U92" s="111"/>
      <c r="V92" s="116"/>
      <c r="AC92" s="1"/>
    </row>
    <row r="93" spans="1:29" ht="18" customHeight="1">
      <c r="C93" s="136"/>
      <c r="D93" s="136"/>
      <c r="E93" s="136"/>
      <c r="F93" s="136"/>
      <c r="G93" s="136"/>
      <c r="H93" s="136"/>
      <c r="I93" s="136"/>
      <c r="S93" s="1"/>
      <c r="AC93" s="1"/>
    </row>
    <row r="94" spans="1:29" ht="18" customHeight="1">
      <c r="A94" s="130"/>
      <c r="B94" s="111"/>
      <c r="C94" s="134"/>
      <c r="D94" s="136"/>
      <c r="E94" s="136"/>
      <c r="F94" s="136"/>
      <c r="G94" s="136"/>
      <c r="H94" s="136"/>
      <c r="I94" s="136"/>
      <c r="J94" s="130"/>
      <c r="K94" s="111"/>
      <c r="L94" s="116"/>
      <c r="S94" s="1"/>
      <c r="T94" s="130"/>
      <c r="U94" s="111"/>
      <c r="V94" s="116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4"/>
      <c r="H100" s="54"/>
      <c r="I100" s="54"/>
      <c r="P100" s="54"/>
      <c r="Q100" s="54"/>
      <c r="R100" s="54"/>
      <c r="S100" s="1"/>
      <c r="Z100" s="54"/>
      <c r="AA100" s="54"/>
      <c r="AB100" s="54"/>
      <c r="AC100" s="1"/>
    </row>
    <row r="101" spans="1:29" ht="18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1"/>
      <c r="T101" s="54"/>
      <c r="U101" s="54"/>
      <c r="V101" s="54"/>
      <c r="W101" s="54"/>
      <c r="X101" s="54"/>
      <c r="Y101" s="54"/>
      <c r="Z101" s="54"/>
      <c r="AA101" s="54"/>
      <c r="AB101" s="54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15"/>
      <c r="M104" s="115"/>
      <c r="S104" s="1"/>
      <c r="W104" s="115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34" t="s">
        <v>402</v>
      </c>
      <c r="B130" s="60"/>
      <c r="C130" s="111"/>
      <c r="D130" s="112"/>
      <c r="E130" s="112"/>
      <c r="F130" s="112"/>
      <c r="G130" s="112"/>
      <c r="H130" s="112"/>
      <c r="I130" s="236" t="s">
        <v>405</v>
      </c>
      <c r="J130" s="92"/>
      <c r="S130" s="1"/>
      <c r="T130" s="92"/>
      <c r="AC130" s="1"/>
    </row>
    <row r="131" spans="1:29" ht="18.75" customHeight="1">
      <c r="A131" s="235" t="s">
        <v>403</v>
      </c>
      <c r="B131" s="92"/>
      <c r="C131" s="15"/>
      <c r="D131" s="15"/>
      <c r="E131" s="235" t="s">
        <v>404</v>
      </c>
      <c r="F131" s="15"/>
      <c r="G131" s="15"/>
      <c r="H131" s="15"/>
      <c r="I131" s="15"/>
      <c r="J131" s="91"/>
      <c r="R131" s="90"/>
      <c r="S131" s="1"/>
      <c r="T131" s="91"/>
      <c r="AB131" s="90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uJvWrdOYOfLENoK2qfmySYbnj/8IibRCkMB4nOV/Lz9wg/Oe5iA2n+eRx6gl6wOfok+gg7eekMRq8vVitqnPtA==" saltValue="ABtkS8WMX0OeecdxImXAQg==" spinCount="100000" sheet="1" objects="1" scenarios="1" deleteColumns="0" deleteRows="0" sort="0"/>
  <mergeCells count="49">
    <mergeCell ref="A7:A8"/>
    <mergeCell ref="G7:I7"/>
    <mergeCell ref="G8:I8"/>
    <mergeCell ref="A9:A10"/>
    <mergeCell ref="F9:F11"/>
    <mergeCell ref="G9:I11"/>
    <mergeCell ref="F12:F14"/>
    <mergeCell ref="G12:I14"/>
    <mergeCell ref="A13:A14"/>
    <mergeCell ref="A58:A64"/>
    <mergeCell ref="B58:B64"/>
    <mergeCell ref="C58:C64"/>
    <mergeCell ref="D58:D64"/>
    <mergeCell ref="E58:E64"/>
    <mergeCell ref="F58:F64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V78:AB80"/>
    <mergeCell ref="L82:R83"/>
    <mergeCell ref="V82:AB83"/>
    <mergeCell ref="C85:I86"/>
    <mergeCell ref="L85:R86"/>
    <mergeCell ref="V85:AB86"/>
    <mergeCell ref="C78:I80"/>
    <mergeCell ref="L78:R80"/>
  </mergeCells>
  <dataValidations count="20">
    <dataValidation type="list" allowBlank="1" showInputMessage="1" showErrorMessage="1" sqref="C23:AC23" xr:uid="{89CF6ADE-D1DF-4EF4-83B9-DCC736754108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E61BD399-0955-4B77-9D0D-72CF3069FD40}">
      <formula1>VedTyp</formula1>
    </dataValidation>
    <dataValidation type="list" allowBlank="1" showInputMessage="1" showErrorMessage="1" sqref="C27:AC27" xr:uid="{D240B1B9-988A-4980-9E3B-021C034421DF}">
      <formula1>Ovl</formula1>
    </dataValidation>
    <dataValidation type="list" allowBlank="1" showInputMessage="1" showErrorMessage="1" sqref="C22:AC22" xr:uid="{DCFBBB8F-0391-4A5C-983A-39D5408D769F}">
      <formula1>Typ</formula1>
    </dataValidation>
    <dataValidation type="list" allowBlank="1" showInputMessage="1" showErrorMessage="1" sqref="C54:AC54" xr:uid="{37CDDD4E-CCA3-4CFC-9D9A-3715C137508D}">
      <formula1>Bal</formula1>
    </dataValidation>
    <dataValidation type="list" allowBlank="1" showInputMessage="1" showErrorMessage="1" sqref="C39:AC39" xr:uid="{AD4E52CC-10F6-4620-9CCA-CD21577876E9}">
      <formula1>DolProfBar</formula1>
    </dataValidation>
    <dataValidation operator="greaterThan" allowBlank="1" showInputMessage="1" showErrorMessage="1" error="Zadej celé číslo větší než nula!" sqref="A76 T88 J88 A50:A51" xr:uid="{0037D733-0D1B-43CE-B5DD-474FB169B9C4}"/>
    <dataValidation type="list" allowBlank="1" showInputMessage="1" showErrorMessage="1" sqref="C21:AC21" xr:uid="{FD2ABA8B-6D2D-467E-BA86-514303980818}">
      <formula1>TypV</formula1>
    </dataValidation>
    <dataValidation type="list" allowBlank="1" showInputMessage="1" showErrorMessage="1" sqref="C26:AC26" xr:uid="{23D07BC9-A794-41B9-9FFC-B4994A4AFB29}">
      <formula1>SprazC</formula1>
    </dataValidation>
    <dataValidation type="list" allowBlank="1" showInputMessage="1" showErrorMessage="1" sqref="C28:AC28" xr:uid="{396C3AF8-0B1C-46A5-BFB4-F108144775BF}">
      <formula1>IF(C27=0,OvlTyp0C,OvlTypC)</formula1>
    </dataValidation>
    <dataValidation type="list" allowBlank="1" showInputMessage="1" showErrorMessage="1" sqref="C35:AC35" xr:uid="{F5F3736A-38C5-482B-9A60-9A534BE6EDF0}">
      <formula1>IF(C21="STSCFE",HorFe,HorAl)</formula1>
    </dataValidation>
    <dataValidation type="list" allowBlank="1" showInputMessage="1" showErrorMessage="1" sqref="C38:AC38" xr:uid="{AABA34E0-BD0A-47EF-901D-2D3E965C153D}">
      <formula1>IF(C21="STSCFE",HorBarFe,HorBarAl)</formula1>
    </dataValidation>
    <dataValidation type="list" allowBlank="1" showInputMessage="1" showErrorMessage="1" sqref="C41:AC41 C45:AC45" xr:uid="{E25C2611-481C-4803-8BEC-E10C76C631B0}">
      <formula1>VedVLC</formula1>
    </dataValidation>
    <dataValidation type="list" allowBlank="1" showInputMessage="1" showErrorMessage="1" sqref="C47:AC47 C43:AC43" xr:uid="{D676E68A-EDE2-4109-9045-F2B414516709}">
      <formula1>IF(OR(C41="1Dvr",C41="1D3Gvr",C41="1D3Bvr",C41=0),Drzak0VL,DrzakVL)</formula1>
    </dataValidation>
    <dataValidation type="list" allowBlank="1" showInputMessage="1" showErrorMessage="1" sqref="C48:AC48 C44:AC44" xr:uid="{A66C7678-FCC1-49D6-950B-68C77FF9F667}">
      <formula1>IF(OR(C43=0),Drzak0VL,DrzakBar)</formula1>
    </dataValidation>
    <dataValidation type="list" allowBlank="1" showInputMessage="1" showErrorMessage="1" sqref="C31:AC31" xr:uid="{7F00B3B1-F9B9-492A-B678-682E872C9B01}">
      <formula1>IF(OR(C28="P150/2",C28="P150/21",C28="P150/3",C28="P150/4",C28="P150/11",C28="P150/12",C28="P150/1",C28="P150/5"),Trn,OvlTyp0C)</formula1>
    </dataValidation>
    <dataValidation type="list" allowBlank="1" showInputMessage="1" showErrorMessage="1" sqref="C32:AC32" xr:uid="{6A971175-27B7-4D0C-8F2E-1D62A4CCC7D7}">
      <formula1>IF(OR(C28="P150/2",C28="P150/21",C28="P150/3",C28="P150/4",C28="P150/11",C28="P150/12",C28="P150/1",C28="P150/5"),Prevod,OvlTyp0C)</formula1>
    </dataValidation>
    <dataValidation type="list" allowBlank="1" showInputMessage="1" showErrorMessage="1" sqref="C34:AC34" xr:uid="{071B7E04-EA1E-4BB8-9954-F72FF51DD1F0}">
      <formula1>IF(OR(C28="P150/2",C28="P150/21",C28="P150/3",C28="P150/4",C28="P150/11",C28="P150/12",C28="P150/1",C28="P150/5"),KlikBar,OvlTyp0C)</formula1>
    </dataValidation>
    <dataValidation type="list" allowBlank="1" showInputMessage="1" showErrorMessage="1" sqref="C42:AC42 C46:AC46" xr:uid="{8C681265-BF64-4A98-98D4-A8CE36B9DABC}">
      <formula1>IF(C41="1DD",VL_1DD,IF(C41=0,Drzak0VL,VedBarVL))</formula1>
    </dataValidation>
    <dataValidation type="list" allowBlank="1" showInputMessage="1" showErrorMessage="1" sqref="C24:AC24" xr:uid="{A0C756D5-35E6-4039-89BC-72F7A032F798}">
      <formula1>CHOOSE(VLOOKUP(C22,TYPLAM,2,FALSE),Zebr80,Zebr80,ZebrC65,ZebrC65,ZebrZS,ZebrZS,ZebrZS,ZebrZS,ZebrZS,ZebrZS,ZebrZS,ZebrZS,ZebrC65,ZebrC65,ZebrC65,ZebrC65,ZebrC65,ZebrC65)</formula1>
    </dataValidation>
  </dataValidations>
  <hyperlinks>
    <hyperlink ref="G2" r:id="rId1" xr:uid="{81E796AF-7290-43BB-84C1-04C9DEA6308B}"/>
    <hyperlink ref="P2" r:id="rId2" xr:uid="{84B38940-D3B2-47BF-A3E4-19EBF4B5AC2C}"/>
    <hyperlink ref="Z2" r:id="rId3" xr:uid="{C8405307-0A22-44F5-912F-70DD64D06385}"/>
    <hyperlink ref="G68" r:id="rId4" xr:uid="{9A4BB108-6F5A-4BF2-998C-BA4D8A810B35}"/>
    <hyperlink ref="A131" r:id="rId5" xr:uid="{B3D518FB-0DAE-4731-AB06-BDEB40283143}"/>
    <hyperlink ref="E131" r:id="rId6" xr:uid="{2942EB70-4079-4D82-A55A-C4029AE3D222}"/>
    <hyperlink ref="A66" r:id="rId7" xr:uid="{DE991785-1DDF-4E4A-9768-79E153E15E59}"/>
    <hyperlink ref="E66" r:id="rId8" xr:uid="{A59213DA-27EF-4C93-B93F-EBB023F3CE8A}"/>
    <hyperlink ref="J66" r:id="rId9" xr:uid="{4635905C-0F0E-449A-B338-89E5686B2298}"/>
    <hyperlink ref="N66" r:id="rId10" xr:uid="{365554AF-E55C-4605-A94A-89C84F2314B5}"/>
    <hyperlink ref="T66" r:id="rId11" xr:uid="{1897A96A-AAE9-41ED-8297-09EFAA165464}"/>
    <hyperlink ref="X66" r:id="rId12" xr:uid="{DD5B2054-4B5A-4219-AFC8-A78945D64A29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13"/>
  <headerFooter alignWithMargins="0"/>
  <colBreaks count="2" manualBreakCount="2">
    <brk id="9" max="130" man="1"/>
    <brk id="19" max="130" man="1"/>
  </colBreaks>
  <drawing r:id="rId1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6D7AA-3E36-40A3-81C6-CA178E0B524C}">
  <dimension ref="A1:AE215"/>
  <sheetViews>
    <sheetView topLeftCell="A43" workbookViewId="0">
      <selection activeCell="O83" sqref="O83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0" width="15.7109375" style="26" bestFit="1" customWidth="1"/>
    <col min="11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273</v>
      </c>
      <c r="B1" s="132"/>
      <c r="C1" s="22" t="s">
        <v>43</v>
      </c>
      <c r="D1" s="28" t="s">
        <v>44</v>
      </c>
      <c r="E1" s="140" t="s">
        <v>47</v>
      </c>
      <c r="F1" s="145" t="s">
        <v>158</v>
      </c>
      <c r="G1" s="23" t="s">
        <v>277</v>
      </c>
      <c r="H1" s="23" t="s">
        <v>66</v>
      </c>
      <c r="I1" s="96" t="s">
        <v>286</v>
      </c>
      <c r="J1" s="97" t="s">
        <v>70</v>
      </c>
      <c r="K1" s="99" t="s">
        <v>71</v>
      </c>
      <c r="L1" s="102" t="s">
        <v>75</v>
      </c>
      <c r="M1" s="23" t="s">
        <v>298</v>
      </c>
      <c r="N1" s="23" t="s">
        <v>304</v>
      </c>
      <c r="O1" s="22" t="s">
        <v>93</v>
      </c>
      <c r="P1" s="24" t="s">
        <v>96</v>
      </c>
      <c r="Q1" s="109" t="s">
        <v>314</v>
      </c>
      <c r="R1" s="95" t="s">
        <v>97</v>
      </c>
      <c r="S1" s="95" t="s">
        <v>195</v>
      </c>
      <c r="T1" s="110" t="s">
        <v>101</v>
      </c>
      <c r="U1" s="24" t="s">
        <v>104</v>
      </c>
      <c r="V1" s="24"/>
      <c r="W1" s="24"/>
      <c r="X1" s="24"/>
      <c r="Y1" s="24"/>
      <c r="Z1" s="20" t="s">
        <v>106</v>
      </c>
    </row>
    <row r="2" spans="1:31">
      <c r="A2" s="25" t="s">
        <v>272</v>
      </c>
      <c r="B2" s="25"/>
      <c r="C2" s="146" t="s">
        <v>45</v>
      </c>
      <c r="D2" s="26" t="s">
        <v>45</v>
      </c>
      <c r="E2" s="315">
        <v>1013</v>
      </c>
      <c r="F2" s="16" t="s">
        <v>51</v>
      </c>
      <c r="G2" s="16">
        <v>0</v>
      </c>
      <c r="H2" s="26" t="s">
        <v>65</v>
      </c>
      <c r="I2" s="83" t="s">
        <v>68</v>
      </c>
      <c r="J2" s="26">
        <v>0</v>
      </c>
      <c r="K2" s="26">
        <v>0</v>
      </c>
      <c r="L2" s="26">
        <v>0</v>
      </c>
      <c r="M2" s="26" t="s">
        <v>80</v>
      </c>
      <c r="N2" s="26">
        <v>0</v>
      </c>
      <c r="O2" s="26" t="s">
        <v>77</v>
      </c>
      <c r="P2" s="26" t="s">
        <v>94</v>
      </c>
      <c r="Q2" s="83" t="s">
        <v>98</v>
      </c>
      <c r="R2" s="47" t="s">
        <v>77</v>
      </c>
      <c r="S2" s="164">
        <v>1013</v>
      </c>
      <c r="T2" s="169" t="s">
        <v>102</v>
      </c>
      <c r="U2" s="47" t="s">
        <v>77</v>
      </c>
      <c r="Z2" s="83" t="s">
        <v>184</v>
      </c>
      <c r="AA2" s="26"/>
    </row>
    <row r="3" spans="1:31">
      <c r="A3" s="25"/>
      <c r="B3" s="25"/>
      <c r="C3" s="146" t="s">
        <v>46</v>
      </c>
      <c r="D3" s="26" t="s">
        <v>46</v>
      </c>
      <c r="E3" s="240">
        <v>1015</v>
      </c>
      <c r="F3" s="16" t="s">
        <v>54</v>
      </c>
      <c r="G3" s="162" t="s">
        <v>255</v>
      </c>
      <c r="H3" s="26" t="s">
        <v>63</v>
      </c>
      <c r="I3" s="83" t="s">
        <v>65</v>
      </c>
      <c r="N3" s="164">
        <v>1013</v>
      </c>
      <c r="O3" s="164">
        <v>1013</v>
      </c>
      <c r="P3" s="26" t="s">
        <v>95</v>
      </c>
      <c r="Q3" s="83" t="s">
        <v>99</v>
      </c>
      <c r="R3" s="164">
        <v>1013</v>
      </c>
      <c r="S3" s="164">
        <v>1015</v>
      </c>
      <c r="T3" s="169" t="s">
        <v>103</v>
      </c>
      <c r="U3" s="164">
        <v>1013</v>
      </c>
      <c r="V3" s="169"/>
      <c r="Z3" s="47" t="s">
        <v>186</v>
      </c>
      <c r="AA3" s="26"/>
    </row>
    <row r="4" spans="1:31">
      <c r="A4" s="25"/>
      <c r="B4" s="25"/>
      <c r="C4" s="146" t="s">
        <v>111</v>
      </c>
      <c r="E4" s="240">
        <v>1019</v>
      </c>
      <c r="F4" s="16" t="s">
        <v>53</v>
      </c>
      <c r="G4" s="162" t="s">
        <v>256</v>
      </c>
      <c r="H4" s="26" t="s">
        <v>64</v>
      </c>
      <c r="I4" s="83" t="s">
        <v>67</v>
      </c>
      <c r="M4" s="21" t="s">
        <v>299</v>
      </c>
      <c r="N4" s="164">
        <v>1015</v>
      </c>
      <c r="O4" s="164">
        <v>1015</v>
      </c>
      <c r="Q4" s="83" t="s">
        <v>169</v>
      </c>
      <c r="R4" s="164">
        <v>1015</v>
      </c>
      <c r="S4" s="164">
        <v>1019</v>
      </c>
      <c r="T4" s="169">
        <v>0</v>
      </c>
      <c r="U4" s="164">
        <v>1015</v>
      </c>
      <c r="V4" s="169"/>
      <c r="Z4" s="47" t="s">
        <v>185</v>
      </c>
      <c r="AA4" s="26"/>
    </row>
    <row r="5" spans="1:31">
      <c r="A5" s="203" t="s">
        <v>276</v>
      </c>
      <c r="B5" s="25"/>
      <c r="C5" s="146" t="s">
        <v>49</v>
      </c>
      <c r="D5" s="21" t="s">
        <v>123</v>
      </c>
      <c r="E5" s="240">
        <v>3004</v>
      </c>
      <c r="F5" s="16" t="s">
        <v>52</v>
      </c>
      <c r="G5" s="162" t="s">
        <v>60</v>
      </c>
      <c r="H5" s="26">
        <v>0</v>
      </c>
      <c r="I5" s="186" t="s">
        <v>167</v>
      </c>
      <c r="M5" s="26" t="s">
        <v>82</v>
      </c>
      <c r="N5" s="164">
        <v>1019</v>
      </c>
      <c r="O5" s="164">
        <v>1019</v>
      </c>
      <c r="Q5" s="83" t="s">
        <v>306</v>
      </c>
      <c r="R5" s="164">
        <v>1019</v>
      </c>
      <c r="S5" s="164">
        <v>3004</v>
      </c>
      <c r="T5" s="196" t="s">
        <v>197</v>
      </c>
      <c r="U5" s="164">
        <v>1019</v>
      </c>
      <c r="V5" s="169"/>
      <c r="Z5" s="47" t="s">
        <v>269</v>
      </c>
      <c r="AA5" s="26"/>
    </row>
    <row r="6" spans="1:31">
      <c r="A6" s="26" t="s">
        <v>274</v>
      </c>
      <c r="B6" s="25"/>
      <c r="C6" s="146" t="s">
        <v>85</v>
      </c>
      <c r="D6" s="26" t="s">
        <v>48</v>
      </c>
      <c r="E6" s="240">
        <v>7012</v>
      </c>
      <c r="F6" s="16" t="s">
        <v>119</v>
      </c>
      <c r="G6" s="162" t="s">
        <v>61</v>
      </c>
      <c r="I6" s="186" t="s">
        <v>232</v>
      </c>
      <c r="N6" s="164">
        <v>3004</v>
      </c>
      <c r="O6" s="164">
        <v>3004</v>
      </c>
      <c r="Q6" s="83" t="s">
        <v>307</v>
      </c>
      <c r="R6" s="164">
        <v>3004</v>
      </c>
      <c r="S6" s="164">
        <v>3005</v>
      </c>
      <c r="T6" s="196" t="s">
        <v>198</v>
      </c>
      <c r="U6" s="164">
        <v>3004</v>
      </c>
      <c r="V6" s="169"/>
      <c r="Z6" s="47" t="s">
        <v>270</v>
      </c>
      <c r="AA6" s="26"/>
    </row>
    <row r="7" spans="1:31">
      <c r="A7" s="26" t="s">
        <v>275</v>
      </c>
      <c r="B7" s="25"/>
      <c r="C7" s="146" t="s">
        <v>86</v>
      </c>
      <c r="D7" s="26" t="s">
        <v>49</v>
      </c>
      <c r="E7" s="240">
        <v>7016</v>
      </c>
      <c r="F7" s="16" t="s">
        <v>148</v>
      </c>
      <c r="G7" s="162" t="s">
        <v>62</v>
      </c>
      <c r="I7" s="83" t="s">
        <v>237</v>
      </c>
      <c r="N7" s="164">
        <v>3005</v>
      </c>
      <c r="O7" s="164">
        <v>3005</v>
      </c>
      <c r="Q7" s="83" t="s">
        <v>308</v>
      </c>
      <c r="R7" s="164">
        <v>3005</v>
      </c>
      <c r="S7" s="164">
        <v>6009</v>
      </c>
      <c r="T7" s="196" t="s">
        <v>199</v>
      </c>
      <c r="U7" s="164">
        <v>3005</v>
      </c>
      <c r="V7" s="169"/>
      <c r="Z7" s="26"/>
      <c r="AA7" s="26"/>
    </row>
    <row r="8" spans="1:31">
      <c r="A8" s="25"/>
      <c r="B8" s="25"/>
      <c r="C8" s="82" t="s">
        <v>87</v>
      </c>
      <c r="E8" s="240" t="s">
        <v>193</v>
      </c>
      <c r="I8" s="83" t="s">
        <v>230</v>
      </c>
      <c r="N8" s="164">
        <v>6009</v>
      </c>
      <c r="O8" s="164">
        <v>6009</v>
      </c>
      <c r="Q8" s="83" t="s">
        <v>309</v>
      </c>
      <c r="R8" s="164">
        <v>6009</v>
      </c>
      <c r="S8" s="164">
        <v>7015</v>
      </c>
      <c r="T8" s="196" t="s">
        <v>200</v>
      </c>
      <c r="U8" s="164">
        <v>6009</v>
      </c>
      <c r="V8" s="169"/>
      <c r="AA8" s="26"/>
    </row>
    <row r="9" spans="1:31">
      <c r="A9" s="25"/>
      <c r="B9" s="25"/>
      <c r="C9" s="82" t="s">
        <v>88</v>
      </c>
      <c r="D9" s="21" t="s">
        <v>124</v>
      </c>
      <c r="E9" s="240">
        <v>7021</v>
      </c>
      <c r="G9" s="27"/>
      <c r="I9" s="83" t="s">
        <v>231</v>
      </c>
      <c r="N9" s="164">
        <v>7015</v>
      </c>
      <c r="O9" s="164">
        <v>7015</v>
      </c>
      <c r="Q9" s="83">
        <v>0</v>
      </c>
      <c r="R9" s="164">
        <v>7015</v>
      </c>
      <c r="S9" s="164">
        <v>7016</v>
      </c>
      <c r="T9" s="196" t="s">
        <v>201</v>
      </c>
      <c r="U9" s="164">
        <v>7015</v>
      </c>
      <c r="V9" s="169"/>
      <c r="AA9" s="26"/>
    </row>
    <row r="10" spans="1:31">
      <c r="A10" s="25"/>
      <c r="B10" s="25"/>
      <c r="C10" s="82" t="s">
        <v>89</v>
      </c>
      <c r="D10" s="26" t="s">
        <v>85</v>
      </c>
      <c r="E10" s="240">
        <v>7022</v>
      </c>
      <c r="G10" s="27"/>
      <c r="I10" s="83" t="s">
        <v>238</v>
      </c>
      <c r="N10" s="164">
        <v>7016</v>
      </c>
      <c r="O10" s="164">
        <v>7016</v>
      </c>
      <c r="R10" s="164">
        <v>7016</v>
      </c>
      <c r="S10" s="164" t="s">
        <v>155</v>
      </c>
      <c r="T10" s="196" t="s">
        <v>202</v>
      </c>
      <c r="U10" s="164">
        <v>7016</v>
      </c>
      <c r="V10" s="169"/>
      <c r="AA10" s="26"/>
    </row>
    <row r="11" spans="1:31">
      <c r="A11" s="25"/>
      <c r="B11" s="25"/>
      <c r="C11" s="82" t="s">
        <v>90</v>
      </c>
      <c r="D11" s="26" t="s">
        <v>86</v>
      </c>
      <c r="E11" s="240">
        <v>7035</v>
      </c>
      <c r="G11" s="27"/>
      <c r="H11" s="23"/>
      <c r="I11" s="83" t="s">
        <v>239</v>
      </c>
      <c r="N11" s="164" t="s">
        <v>155</v>
      </c>
      <c r="O11" s="164" t="s">
        <v>155</v>
      </c>
      <c r="P11" s="21"/>
      <c r="R11" s="164" t="s">
        <v>155</v>
      </c>
      <c r="S11" s="164" t="s">
        <v>193</v>
      </c>
      <c r="T11" s="196" t="s">
        <v>203</v>
      </c>
      <c r="U11" s="164" t="s">
        <v>155</v>
      </c>
      <c r="V11" s="169"/>
      <c r="AA11" s="26"/>
    </row>
    <row r="12" spans="1:31">
      <c r="A12" s="25"/>
      <c r="B12" s="25"/>
      <c r="C12" s="82" t="s">
        <v>91</v>
      </c>
      <c r="E12" s="240">
        <v>7038</v>
      </c>
      <c r="I12" s="83" t="s">
        <v>240</v>
      </c>
      <c r="J12" s="25" t="s">
        <v>161</v>
      </c>
      <c r="N12" s="164" t="s">
        <v>193</v>
      </c>
      <c r="O12" s="164" t="s">
        <v>193</v>
      </c>
      <c r="R12" s="164" t="s">
        <v>193</v>
      </c>
      <c r="S12" s="164">
        <v>7021</v>
      </c>
      <c r="T12" s="196" t="s">
        <v>204</v>
      </c>
      <c r="U12" s="164" t="s">
        <v>193</v>
      </c>
      <c r="V12" s="169"/>
      <c r="AA12" s="26"/>
    </row>
    <row r="13" spans="1:31">
      <c r="A13" s="25"/>
      <c r="B13" s="25"/>
      <c r="C13" s="82" t="s">
        <v>92</v>
      </c>
      <c r="D13" s="21" t="s">
        <v>125</v>
      </c>
      <c r="E13" s="240">
        <v>7039</v>
      </c>
      <c r="I13" s="83" t="s">
        <v>258</v>
      </c>
      <c r="N13" s="164">
        <v>7021</v>
      </c>
      <c r="O13" s="164">
        <v>7021</v>
      </c>
      <c r="R13" s="164">
        <v>7021</v>
      </c>
      <c r="S13" s="164">
        <v>7022</v>
      </c>
      <c r="T13" s="196" t="s">
        <v>205</v>
      </c>
      <c r="U13" s="164">
        <v>7021</v>
      </c>
      <c r="V13" s="169"/>
      <c r="AA13" s="26"/>
    </row>
    <row r="14" spans="1:31">
      <c r="A14" s="25"/>
      <c r="B14" s="25"/>
      <c r="C14" s="146" t="s">
        <v>121</v>
      </c>
      <c r="D14" s="26" t="s">
        <v>87</v>
      </c>
      <c r="E14" s="240">
        <v>7048</v>
      </c>
      <c r="F14" s="16"/>
      <c r="I14" s="83" t="s">
        <v>259</v>
      </c>
      <c r="N14" s="164">
        <v>7022</v>
      </c>
      <c r="O14" s="164">
        <v>7022</v>
      </c>
      <c r="R14" s="164">
        <v>7022</v>
      </c>
      <c r="S14" s="164">
        <v>7024</v>
      </c>
      <c r="T14" s="196" t="s">
        <v>206</v>
      </c>
      <c r="U14" s="164">
        <v>7022</v>
      </c>
      <c r="V14" s="169"/>
      <c r="X14" s="21"/>
      <c r="AA14" s="26"/>
    </row>
    <row r="15" spans="1:31">
      <c r="A15" s="25"/>
      <c r="B15" s="25"/>
      <c r="C15" s="146" t="s">
        <v>122</v>
      </c>
      <c r="D15" s="26" t="s">
        <v>88</v>
      </c>
      <c r="E15" s="240">
        <v>8014</v>
      </c>
      <c r="F15" s="16"/>
      <c r="I15" s="83" t="s">
        <v>233</v>
      </c>
      <c r="J15" s="25" t="s">
        <v>288</v>
      </c>
      <c r="N15" s="164">
        <v>7024</v>
      </c>
      <c r="O15" s="164">
        <v>7024</v>
      </c>
      <c r="R15" s="164">
        <v>7024</v>
      </c>
      <c r="S15" s="164">
        <v>7035</v>
      </c>
      <c r="T15" s="196" t="s">
        <v>207</v>
      </c>
      <c r="U15" s="164">
        <v>7024</v>
      </c>
      <c r="V15" s="169"/>
      <c r="AA15" s="26"/>
    </row>
    <row r="16" spans="1:31">
      <c r="A16" s="25"/>
      <c r="C16" s="146" t="s">
        <v>140</v>
      </c>
      <c r="E16" s="240">
        <v>8019</v>
      </c>
      <c r="F16" s="16"/>
      <c r="I16" s="83" t="s">
        <v>234</v>
      </c>
      <c r="J16" s="25" t="s">
        <v>300</v>
      </c>
      <c r="N16" s="164">
        <v>7035</v>
      </c>
      <c r="O16" s="164">
        <v>7035</v>
      </c>
      <c r="R16" s="164">
        <v>7035</v>
      </c>
      <c r="S16" s="164">
        <v>7037</v>
      </c>
      <c r="T16" s="196" t="s">
        <v>208</v>
      </c>
      <c r="U16" s="164">
        <v>7035</v>
      </c>
      <c r="AA16" s="26"/>
      <c r="AB16" t="s">
        <v>91</v>
      </c>
      <c r="AE16" t="s">
        <v>190</v>
      </c>
    </row>
    <row r="17" spans="1:31">
      <c r="A17" s="25"/>
      <c r="C17" s="146" t="s">
        <v>141</v>
      </c>
      <c r="D17" s="21" t="s">
        <v>126</v>
      </c>
      <c r="E17" s="240" t="s">
        <v>262</v>
      </c>
      <c r="F17" s="16"/>
      <c r="I17" s="83" t="s">
        <v>235</v>
      </c>
      <c r="J17" s="25" t="s">
        <v>305</v>
      </c>
      <c r="N17" s="164">
        <v>7037</v>
      </c>
      <c r="O17" s="164">
        <v>7037</v>
      </c>
      <c r="R17" s="164">
        <v>7037</v>
      </c>
      <c r="S17" s="164">
        <v>7038</v>
      </c>
      <c r="T17" s="196" t="s">
        <v>209</v>
      </c>
      <c r="U17" s="164">
        <v>7037</v>
      </c>
      <c r="AA17" s="26"/>
      <c r="AB17" t="s">
        <v>87</v>
      </c>
      <c r="AE17" t="s">
        <v>189</v>
      </c>
    </row>
    <row r="18" spans="1:31">
      <c r="A18" s="25"/>
      <c r="C18" s="146" t="s">
        <v>143</v>
      </c>
      <c r="D18" s="26" t="s">
        <v>89</v>
      </c>
      <c r="E18" s="240">
        <v>9006</v>
      </c>
      <c r="F18" s="16"/>
      <c r="I18" s="83" t="s">
        <v>236</v>
      </c>
      <c r="J18" s="25" t="s">
        <v>316</v>
      </c>
      <c r="N18" s="164">
        <v>7038</v>
      </c>
      <c r="O18" s="164">
        <v>7038</v>
      </c>
      <c r="R18" s="164">
        <v>7038</v>
      </c>
      <c r="S18" s="164">
        <v>7039</v>
      </c>
      <c r="T18" s="196" t="s">
        <v>210</v>
      </c>
      <c r="U18" s="164">
        <v>7038</v>
      </c>
      <c r="X18" s="21"/>
      <c r="Y18" s="26" t="s">
        <v>45</v>
      </c>
      <c r="AA18" s="26"/>
      <c r="AB18" t="s">
        <v>48</v>
      </c>
      <c r="AE18" t="s">
        <v>188</v>
      </c>
    </row>
    <row r="19" spans="1:31" ht="25.5">
      <c r="A19" s="25"/>
      <c r="C19" s="146" t="s">
        <v>144</v>
      </c>
      <c r="D19" s="26" t="s">
        <v>90</v>
      </c>
      <c r="E19" s="240" t="s">
        <v>192</v>
      </c>
      <c r="F19" s="16"/>
      <c r="I19" s="83" t="s">
        <v>278</v>
      </c>
      <c r="J19" s="25" t="s">
        <v>317</v>
      </c>
      <c r="N19" s="164">
        <v>7039</v>
      </c>
      <c r="O19" s="164">
        <v>7039</v>
      </c>
      <c r="R19" s="164">
        <v>7039</v>
      </c>
      <c r="S19" s="164">
        <v>7040</v>
      </c>
      <c r="T19" s="196" t="s">
        <v>211</v>
      </c>
      <c r="U19" s="164">
        <v>7039</v>
      </c>
      <c r="Y19" s="140" t="s">
        <v>47</v>
      </c>
      <c r="Z19" s="188" t="s">
        <v>45</v>
      </c>
      <c r="AA19" s="26"/>
      <c r="AB19" s="93" t="s">
        <v>131</v>
      </c>
      <c r="AC19" s="190" t="s">
        <v>133</v>
      </c>
      <c r="AE19" s="139" t="s">
        <v>132</v>
      </c>
    </row>
    <row r="20" spans="1:31">
      <c r="E20" s="240">
        <v>9007</v>
      </c>
      <c r="F20" s="143"/>
      <c r="I20" s="83" t="s">
        <v>241</v>
      </c>
      <c r="J20" s="25" t="s">
        <v>318</v>
      </c>
      <c r="N20" s="164">
        <v>7040</v>
      </c>
      <c r="O20" s="164">
        <v>7040</v>
      </c>
      <c r="R20" s="164">
        <v>7040</v>
      </c>
      <c r="S20" s="164">
        <v>7044</v>
      </c>
      <c r="T20" s="196" t="s">
        <v>212</v>
      </c>
      <c r="U20" s="164">
        <v>7040</v>
      </c>
      <c r="Y20" s="315">
        <v>1013</v>
      </c>
      <c r="Z20" s="16"/>
      <c r="AA20" s="26"/>
      <c r="AB20" s="316">
        <v>1015</v>
      </c>
      <c r="AC20" s="26"/>
      <c r="AE20" s="317">
        <v>7016</v>
      </c>
    </row>
    <row r="21" spans="1:31">
      <c r="D21" s="21" t="s">
        <v>127</v>
      </c>
      <c r="E21" s="240">
        <v>9010</v>
      </c>
      <c r="F21" s="143"/>
      <c r="I21" s="83" t="s">
        <v>242</v>
      </c>
      <c r="J21" s="25" t="s">
        <v>319</v>
      </c>
      <c r="N21" s="164">
        <v>7044</v>
      </c>
      <c r="O21" s="164">
        <v>7044</v>
      </c>
      <c r="R21" s="164">
        <v>7044</v>
      </c>
      <c r="S21" s="164">
        <v>7048</v>
      </c>
      <c r="T21" s="196" t="s">
        <v>213</v>
      </c>
      <c r="U21" s="164">
        <v>7044</v>
      </c>
      <c r="Y21" s="240">
        <v>1015</v>
      </c>
      <c r="Z21" s="16"/>
      <c r="AA21" s="26"/>
      <c r="AB21" s="316">
        <v>3004</v>
      </c>
      <c r="AC21" s="21"/>
      <c r="AE21" s="317">
        <v>7022</v>
      </c>
    </row>
    <row r="22" spans="1:31">
      <c r="A22" s="21" t="s">
        <v>137</v>
      </c>
      <c r="B22" s="21" t="s">
        <v>137</v>
      </c>
      <c r="D22" s="26" t="s">
        <v>91</v>
      </c>
      <c r="E22" s="240">
        <v>9016</v>
      </c>
      <c r="F22" s="143"/>
      <c r="G22" s="143"/>
      <c r="I22" s="83" t="s">
        <v>243</v>
      </c>
      <c r="N22" s="164">
        <v>7048</v>
      </c>
      <c r="O22" s="164">
        <v>7048</v>
      </c>
      <c r="R22" s="164">
        <v>7048</v>
      </c>
      <c r="S22" s="164">
        <v>8012</v>
      </c>
      <c r="T22" s="196" t="s">
        <v>214</v>
      </c>
      <c r="U22" s="164">
        <v>7048</v>
      </c>
      <c r="Y22" s="240">
        <v>1019</v>
      </c>
      <c r="Z22" s="16"/>
      <c r="AA22" s="26"/>
      <c r="AB22" s="316">
        <v>7016</v>
      </c>
      <c r="AC22" s="16"/>
      <c r="AE22" s="317">
        <v>7035</v>
      </c>
    </row>
    <row r="23" spans="1:31">
      <c r="A23" s="146" t="s">
        <v>45</v>
      </c>
      <c r="B23" s="25">
        <v>1</v>
      </c>
      <c r="C23" s="26" t="s">
        <v>47</v>
      </c>
      <c r="D23" s="26" t="s">
        <v>92</v>
      </c>
      <c r="E23" s="240" t="s">
        <v>108</v>
      </c>
      <c r="F23" s="143"/>
      <c r="G23" s="143"/>
      <c r="I23" s="83" t="s">
        <v>244</v>
      </c>
      <c r="J23" s="25" t="s">
        <v>339</v>
      </c>
      <c r="N23" s="164">
        <v>8012</v>
      </c>
      <c r="O23" s="164">
        <v>8012</v>
      </c>
      <c r="R23" s="164">
        <v>8012</v>
      </c>
      <c r="S23" s="164">
        <v>8014</v>
      </c>
      <c r="T23" s="196" t="s">
        <v>215</v>
      </c>
      <c r="U23" s="164">
        <v>8012</v>
      </c>
      <c r="Y23" s="240">
        <v>3004</v>
      </c>
      <c r="Z23" s="16"/>
      <c r="AA23" s="26"/>
      <c r="AB23" s="316" t="s">
        <v>193</v>
      </c>
      <c r="AC23" s="16"/>
      <c r="AE23" s="317" t="s">
        <v>262</v>
      </c>
    </row>
    <row r="24" spans="1:31">
      <c r="A24" s="146" t="s">
        <v>46</v>
      </c>
      <c r="B24" s="25">
        <v>2</v>
      </c>
      <c r="C24" s="26" t="s">
        <v>47</v>
      </c>
      <c r="E24" s="240" t="s">
        <v>107</v>
      </c>
      <c r="F24" s="12"/>
      <c r="G24" s="143"/>
      <c r="I24" s="83" t="s">
        <v>245</v>
      </c>
      <c r="J24" s="25" t="s">
        <v>340</v>
      </c>
      <c r="N24" s="164">
        <v>8014</v>
      </c>
      <c r="O24" s="164">
        <v>8014</v>
      </c>
      <c r="R24" s="164">
        <v>8014</v>
      </c>
      <c r="S24" s="164" t="s">
        <v>260</v>
      </c>
      <c r="T24" s="196" t="s">
        <v>216</v>
      </c>
      <c r="U24" s="164">
        <v>8014</v>
      </c>
      <c r="Y24" s="240">
        <v>7012</v>
      </c>
      <c r="Z24" s="16"/>
      <c r="AA24" s="26"/>
      <c r="AB24" s="316">
        <v>7021</v>
      </c>
      <c r="AC24" s="26"/>
      <c r="AE24" s="317">
        <v>9006</v>
      </c>
    </row>
    <row r="25" spans="1:31">
      <c r="A25" s="146" t="s">
        <v>111</v>
      </c>
      <c r="B25" s="25">
        <v>3</v>
      </c>
      <c r="C25" s="26" t="s">
        <v>131</v>
      </c>
      <c r="D25" s="21" t="s">
        <v>128</v>
      </c>
      <c r="E25" s="240" t="s">
        <v>257</v>
      </c>
      <c r="F25" s="141" t="s">
        <v>45</v>
      </c>
      <c r="G25" s="143"/>
      <c r="I25" s="83" t="s">
        <v>246</v>
      </c>
      <c r="N25" s="164" t="s">
        <v>260</v>
      </c>
      <c r="O25" s="164" t="s">
        <v>260</v>
      </c>
      <c r="R25" s="164" t="s">
        <v>260</v>
      </c>
      <c r="S25" s="164" t="s">
        <v>261</v>
      </c>
      <c r="T25" s="196" t="s">
        <v>217</v>
      </c>
      <c r="U25" s="164" t="s">
        <v>260</v>
      </c>
      <c r="Y25" s="240">
        <v>7016</v>
      </c>
      <c r="Z25" s="16"/>
      <c r="AA25" s="26"/>
      <c r="AB25" s="316">
        <v>7022</v>
      </c>
      <c r="AC25" s="21"/>
      <c r="AE25" s="317">
        <v>9007</v>
      </c>
    </row>
    <row r="26" spans="1:31">
      <c r="A26" s="146" t="s">
        <v>49</v>
      </c>
      <c r="B26" s="25">
        <v>4</v>
      </c>
      <c r="C26" s="26" t="s">
        <v>131</v>
      </c>
      <c r="D26" s="26" t="s">
        <v>121</v>
      </c>
      <c r="E26" s="240" t="s">
        <v>50</v>
      </c>
      <c r="G26" s="143"/>
      <c r="I26" s="83" t="s">
        <v>247</v>
      </c>
      <c r="J26" s="98" t="s">
        <v>69</v>
      </c>
      <c r="K26" s="99" t="s">
        <v>72</v>
      </c>
      <c r="L26" s="102" t="s">
        <v>76</v>
      </c>
      <c r="N26" s="164" t="s">
        <v>261</v>
      </c>
      <c r="O26" s="164" t="s">
        <v>261</v>
      </c>
      <c r="R26" s="164" t="s">
        <v>261</v>
      </c>
      <c r="S26" s="164">
        <v>8019</v>
      </c>
      <c r="T26" s="196" t="s">
        <v>218</v>
      </c>
      <c r="U26" s="164" t="s">
        <v>261</v>
      </c>
      <c r="Y26" s="240" t="s">
        <v>193</v>
      </c>
      <c r="Z26" s="26"/>
      <c r="AA26" s="26"/>
      <c r="AB26" s="316">
        <v>7035</v>
      </c>
      <c r="AC26" s="16"/>
      <c r="AE26" s="317">
        <v>9016</v>
      </c>
    </row>
    <row r="27" spans="1:31">
      <c r="A27" s="146" t="s">
        <v>85</v>
      </c>
      <c r="B27" s="25">
        <v>5</v>
      </c>
      <c r="C27" s="26" t="s">
        <v>132</v>
      </c>
      <c r="D27" s="26" t="s">
        <v>122</v>
      </c>
      <c r="E27" s="240" t="s">
        <v>187</v>
      </c>
      <c r="G27" s="143"/>
      <c r="I27" s="83" t="s">
        <v>248</v>
      </c>
      <c r="J27" s="16">
        <v>0</v>
      </c>
      <c r="K27" s="26">
        <v>4</v>
      </c>
      <c r="L27" s="26" t="s">
        <v>77</v>
      </c>
      <c r="N27" s="164">
        <v>8019</v>
      </c>
      <c r="O27" s="164">
        <v>8019</v>
      </c>
      <c r="R27" s="164">
        <v>8019</v>
      </c>
      <c r="S27" s="164" t="s">
        <v>24</v>
      </c>
      <c r="T27" s="196" t="s">
        <v>219</v>
      </c>
      <c r="U27" s="164">
        <v>8019</v>
      </c>
      <c r="Y27" s="240">
        <v>7021</v>
      </c>
      <c r="Z27" s="26"/>
      <c r="AA27" s="26"/>
      <c r="AB27" s="316">
        <v>7038</v>
      </c>
      <c r="AC27" s="16"/>
      <c r="AE27" s="317" t="s">
        <v>107</v>
      </c>
    </row>
    <row r="28" spans="1:31">
      <c r="A28" s="146" t="s">
        <v>86</v>
      </c>
      <c r="B28" s="25">
        <v>6</v>
      </c>
      <c r="C28" s="26" t="s">
        <v>132</v>
      </c>
      <c r="E28" s="240" t="s">
        <v>8</v>
      </c>
      <c r="G28" s="143"/>
      <c r="I28" s="83" t="s">
        <v>228</v>
      </c>
      <c r="J28" s="16">
        <v>280</v>
      </c>
      <c r="K28" s="26">
        <v>6</v>
      </c>
      <c r="L28" s="26" t="s">
        <v>78</v>
      </c>
      <c r="N28" s="164" t="s">
        <v>24</v>
      </c>
      <c r="O28" s="164" t="s">
        <v>24</v>
      </c>
      <c r="R28" s="164" t="s">
        <v>24</v>
      </c>
      <c r="S28" s="164">
        <v>9004</v>
      </c>
      <c r="T28" s="196" t="s">
        <v>220</v>
      </c>
      <c r="U28" s="164" t="s">
        <v>24</v>
      </c>
      <c r="Y28" s="240">
        <v>7022</v>
      </c>
      <c r="Z28" s="26"/>
      <c r="AB28" s="316">
        <v>7048</v>
      </c>
      <c r="AC28" s="16"/>
      <c r="AE28" s="317" t="s">
        <v>257</v>
      </c>
    </row>
    <row r="29" spans="1:31">
      <c r="A29" s="82" t="s">
        <v>87</v>
      </c>
      <c r="B29" s="25">
        <v>7</v>
      </c>
      <c r="C29" s="26" t="s">
        <v>191</v>
      </c>
      <c r="D29" s="21" t="s">
        <v>139</v>
      </c>
      <c r="E29" s="93" t="s">
        <v>131</v>
      </c>
      <c r="F29" s="94" t="s">
        <v>133</v>
      </c>
      <c r="G29" s="143"/>
      <c r="I29" s="83" t="s">
        <v>229</v>
      </c>
      <c r="J29" s="16">
        <v>400</v>
      </c>
      <c r="K29" s="26" t="s">
        <v>73</v>
      </c>
      <c r="L29" s="26">
        <v>8019</v>
      </c>
      <c r="N29" s="164">
        <v>9004</v>
      </c>
      <c r="O29" s="164">
        <v>9004</v>
      </c>
      <c r="R29" s="164">
        <v>9004</v>
      </c>
      <c r="S29" s="164">
        <v>9005</v>
      </c>
      <c r="T29" s="196" t="s">
        <v>221</v>
      </c>
      <c r="U29" s="164">
        <v>9004</v>
      </c>
      <c r="Y29" s="240">
        <v>7035</v>
      </c>
      <c r="Z29" s="26"/>
      <c r="AB29" s="316">
        <v>8014</v>
      </c>
      <c r="AC29" s="16"/>
      <c r="AE29" s="317" t="s">
        <v>8</v>
      </c>
    </row>
    <row r="30" spans="1:31">
      <c r="A30" s="82" t="s">
        <v>88</v>
      </c>
      <c r="B30" s="25">
        <v>8</v>
      </c>
      <c r="C30" s="26" t="s">
        <v>191</v>
      </c>
      <c r="D30" s="26" t="s">
        <v>140</v>
      </c>
      <c r="E30" s="316">
        <v>1015</v>
      </c>
      <c r="G30" s="143"/>
      <c r="I30" s="83" t="s">
        <v>249</v>
      </c>
      <c r="J30" s="16">
        <v>500</v>
      </c>
      <c r="K30" s="26" t="s">
        <v>74</v>
      </c>
      <c r="L30" s="26">
        <v>0</v>
      </c>
      <c r="N30" s="164">
        <v>9005</v>
      </c>
      <c r="O30" s="164">
        <v>9005</v>
      </c>
      <c r="R30" s="164">
        <v>9005</v>
      </c>
      <c r="S30" s="164" t="s">
        <v>262</v>
      </c>
      <c r="T30" s="196" t="s">
        <v>222</v>
      </c>
      <c r="U30" s="164">
        <v>9005</v>
      </c>
      <c r="Y30" s="240">
        <v>7038</v>
      </c>
      <c r="Z30" s="26"/>
      <c r="AB30" s="316" t="s">
        <v>262</v>
      </c>
      <c r="AC30" s="16"/>
    </row>
    <row r="31" spans="1:31">
      <c r="A31" s="82" t="s">
        <v>89</v>
      </c>
      <c r="B31" s="25">
        <v>9</v>
      </c>
      <c r="C31" s="26" t="s">
        <v>131</v>
      </c>
      <c r="D31" s="26" t="s">
        <v>141</v>
      </c>
      <c r="E31" s="316">
        <v>3004</v>
      </c>
      <c r="F31" s="144" t="s">
        <v>120</v>
      </c>
      <c r="G31" s="159" t="s">
        <v>163</v>
      </c>
      <c r="H31" s="158"/>
      <c r="I31" s="83" t="s">
        <v>250</v>
      </c>
      <c r="J31" s="16">
        <v>600</v>
      </c>
      <c r="K31" s="26">
        <v>0</v>
      </c>
      <c r="N31" s="164" t="s">
        <v>262</v>
      </c>
      <c r="O31" s="164" t="s">
        <v>262</v>
      </c>
      <c r="R31" s="164" t="s">
        <v>262</v>
      </c>
      <c r="S31" s="164" t="s">
        <v>194</v>
      </c>
      <c r="T31" s="196" t="s">
        <v>223</v>
      </c>
      <c r="U31" s="164" t="s">
        <v>262</v>
      </c>
      <c r="Y31" s="240">
        <v>7039</v>
      </c>
      <c r="Z31" s="26"/>
      <c r="AB31" s="316">
        <v>9006</v>
      </c>
      <c r="AC31" s="16"/>
    </row>
    <row r="32" spans="1:31">
      <c r="A32" s="82" t="s">
        <v>90</v>
      </c>
      <c r="B32" s="25">
        <v>10</v>
      </c>
      <c r="C32" s="26" t="s">
        <v>131</v>
      </c>
      <c r="E32" s="316">
        <v>7016</v>
      </c>
      <c r="F32" s="16" t="s">
        <v>51</v>
      </c>
      <c r="G32" s="143"/>
      <c r="I32" s="83" t="s">
        <v>251</v>
      </c>
      <c r="J32" s="16">
        <v>800</v>
      </c>
      <c r="N32" s="164" t="s">
        <v>194</v>
      </c>
      <c r="O32" s="164" t="s">
        <v>194</v>
      </c>
      <c r="Q32" s="24"/>
      <c r="R32" s="164" t="s">
        <v>194</v>
      </c>
      <c r="S32" s="164" t="s">
        <v>9</v>
      </c>
      <c r="T32" s="196" t="s">
        <v>224</v>
      </c>
      <c r="U32" s="164" t="s">
        <v>194</v>
      </c>
      <c r="Y32" s="240">
        <v>7048</v>
      </c>
      <c r="Z32" s="16"/>
      <c r="AB32" s="316" t="s">
        <v>192</v>
      </c>
      <c r="AC32" s="189"/>
    </row>
    <row r="33" spans="1:29">
      <c r="A33" s="82" t="s">
        <v>91</v>
      </c>
      <c r="B33" s="25">
        <v>11</v>
      </c>
      <c r="C33" s="26" t="s">
        <v>191</v>
      </c>
      <c r="D33" s="21" t="s">
        <v>142</v>
      </c>
      <c r="E33" s="316" t="s">
        <v>193</v>
      </c>
      <c r="F33" s="16" t="s">
        <v>52</v>
      </c>
      <c r="G33" s="143"/>
      <c r="I33" s="83">
        <v>0</v>
      </c>
      <c r="J33" s="16">
        <v>900</v>
      </c>
      <c r="N33" s="164" t="s">
        <v>9</v>
      </c>
      <c r="O33" s="164" t="s">
        <v>9</v>
      </c>
      <c r="R33" s="164" t="s">
        <v>9</v>
      </c>
      <c r="S33" s="164" t="s">
        <v>263</v>
      </c>
      <c r="T33" s="196" t="s">
        <v>225</v>
      </c>
      <c r="U33" s="164" t="s">
        <v>9</v>
      </c>
      <c r="Y33" s="240">
        <v>8014</v>
      </c>
      <c r="Z33" s="16"/>
      <c r="AB33" s="316">
        <v>9007</v>
      </c>
      <c r="AC33" s="16"/>
    </row>
    <row r="34" spans="1:29">
      <c r="A34" s="82" t="s">
        <v>92</v>
      </c>
      <c r="B34" s="25">
        <v>12</v>
      </c>
      <c r="C34" s="26" t="s">
        <v>191</v>
      </c>
      <c r="D34" s="26" t="s">
        <v>143</v>
      </c>
      <c r="E34" s="316">
        <v>7021</v>
      </c>
      <c r="G34" s="143"/>
      <c r="I34" s="83" t="s">
        <v>279</v>
      </c>
      <c r="J34" s="16">
        <v>1000</v>
      </c>
      <c r="N34" s="164" t="s">
        <v>263</v>
      </c>
      <c r="O34" s="164" t="s">
        <v>263</v>
      </c>
      <c r="R34" s="164" t="s">
        <v>263</v>
      </c>
      <c r="S34" s="164" t="s">
        <v>192</v>
      </c>
      <c r="T34" s="196" t="s">
        <v>226</v>
      </c>
      <c r="U34" s="164" t="s">
        <v>263</v>
      </c>
      <c r="Y34" s="240">
        <v>8019</v>
      </c>
      <c r="Z34" s="16"/>
      <c r="AB34" s="316">
        <v>9010</v>
      </c>
      <c r="AC34" s="16"/>
    </row>
    <row r="35" spans="1:29">
      <c r="A35" s="146" t="s">
        <v>121</v>
      </c>
      <c r="B35" s="25">
        <v>13</v>
      </c>
      <c r="C35" s="26" t="s">
        <v>131</v>
      </c>
      <c r="D35" s="26" t="s">
        <v>144</v>
      </c>
      <c r="E35" s="316">
        <v>7022</v>
      </c>
      <c r="F35" s="144" t="s">
        <v>157</v>
      </c>
      <c r="G35" s="159" t="s">
        <v>164</v>
      </c>
      <c r="H35" s="144"/>
      <c r="I35" s="83" t="s">
        <v>280</v>
      </c>
      <c r="N35" s="164" t="s">
        <v>192</v>
      </c>
      <c r="O35" s="164" t="s">
        <v>192</v>
      </c>
      <c r="R35" s="164" t="s">
        <v>192</v>
      </c>
      <c r="S35" s="164">
        <v>9007</v>
      </c>
      <c r="T35" s="196" t="s">
        <v>227</v>
      </c>
      <c r="U35" s="164" t="s">
        <v>192</v>
      </c>
      <c r="Y35" s="240" t="s">
        <v>262</v>
      </c>
      <c r="Z35" s="16"/>
      <c r="AB35" s="316">
        <v>9016</v>
      </c>
      <c r="AC35" s="16"/>
    </row>
    <row r="36" spans="1:29">
      <c r="A36" s="146" t="s">
        <v>122</v>
      </c>
      <c r="B36" s="25">
        <v>14</v>
      </c>
      <c r="C36" s="26" t="s">
        <v>131</v>
      </c>
      <c r="E36" s="316">
        <v>7035</v>
      </c>
      <c r="F36" s="16" t="s">
        <v>51</v>
      </c>
      <c r="G36" s="143"/>
      <c r="I36" s="83" t="s">
        <v>281</v>
      </c>
      <c r="J36" s="25" t="s">
        <v>320</v>
      </c>
      <c r="N36" s="164">
        <v>9007</v>
      </c>
      <c r="O36" s="164">
        <v>9007</v>
      </c>
      <c r="R36" s="164">
        <v>9007</v>
      </c>
      <c r="S36" s="164" t="s">
        <v>264</v>
      </c>
      <c r="U36" s="164">
        <v>9007</v>
      </c>
      <c r="Y36" s="240">
        <v>9006</v>
      </c>
      <c r="Z36" s="16"/>
      <c r="AB36" s="316" t="s">
        <v>108</v>
      </c>
      <c r="AC36" s="16"/>
    </row>
    <row r="37" spans="1:29">
      <c r="A37" s="146" t="s">
        <v>140</v>
      </c>
      <c r="B37" s="25">
        <v>15</v>
      </c>
      <c r="C37" s="26" t="s">
        <v>132</v>
      </c>
      <c r="E37" s="316">
        <v>7038</v>
      </c>
      <c r="F37" s="16" t="s">
        <v>52</v>
      </c>
      <c r="G37" s="143"/>
      <c r="I37" s="83" t="s">
        <v>282</v>
      </c>
      <c r="J37" s="25" t="s">
        <v>321</v>
      </c>
      <c r="N37" s="164" t="s">
        <v>264</v>
      </c>
      <c r="O37" s="164" t="s">
        <v>264</v>
      </c>
      <c r="R37" s="164" t="s">
        <v>264</v>
      </c>
      <c r="S37" s="164" t="s">
        <v>265</v>
      </c>
      <c r="U37" s="164" t="s">
        <v>264</v>
      </c>
      <c r="Y37" s="240" t="s">
        <v>192</v>
      </c>
      <c r="Z37" s="16"/>
      <c r="AB37" s="316" t="s">
        <v>107</v>
      </c>
      <c r="AC37" s="16"/>
    </row>
    <row r="38" spans="1:29">
      <c r="A38" s="146" t="s">
        <v>141</v>
      </c>
      <c r="B38" s="25">
        <v>16</v>
      </c>
      <c r="C38" s="26" t="s">
        <v>132</v>
      </c>
      <c r="E38" s="316">
        <v>7048</v>
      </c>
      <c r="F38" s="16" t="s">
        <v>119</v>
      </c>
      <c r="G38" s="143"/>
      <c r="I38" s="83" t="s">
        <v>283</v>
      </c>
      <c r="J38" s="25" t="s">
        <v>322</v>
      </c>
      <c r="N38" s="164" t="s">
        <v>265</v>
      </c>
      <c r="O38" s="164" t="s">
        <v>265</v>
      </c>
      <c r="R38" s="164" t="s">
        <v>265</v>
      </c>
      <c r="S38" s="164">
        <v>9010</v>
      </c>
      <c r="T38" s="110" t="s">
        <v>315</v>
      </c>
      <c r="U38" s="164" t="s">
        <v>265</v>
      </c>
      <c r="Y38" s="240">
        <v>9007</v>
      </c>
      <c r="Z38" s="143"/>
      <c r="AB38" s="316" t="s">
        <v>257</v>
      </c>
      <c r="AC38" s="16"/>
    </row>
    <row r="39" spans="1:29">
      <c r="A39" s="146" t="s">
        <v>143</v>
      </c>
      <c r="B39" s="25">
        <v>17</v>
      </c>
      <c r="C39" s="26" t="s">
        <v>132</v>
      </c>
      <c r="E39" s="316">
        <v>8014</v>
      </c>
      <c r="F39" s="16" t="s">
        <v>148</v>
      </c>
      <c r="G39" s="143"/>
      <c r="I39" s="204" t="s">
        <v>284</v>
      </c>
      <c r="N39" s="164">
        <v>9010</v>
      </c>
      <c r="O39" s="164">
        <v>9010</v>
      </c>
      <c r="R39" s="164">
        <v>9010</v>
      </c>
      <c r="S39" s="164" t="s">
        <v>266</v>
      </c>
      <c r="T39" s="26">
        <v>0</v>
      </c>
      <c r="U39" s="164">
        <v>9010</v>
      </c>
      <c r="Y39" s="240">
        <v>9010</v>
      </c>
      <c r="Z39" s="143"/>
      <c r="AB39" s="316" t="s">
        <v>50</v>
      </c>
      <c r="AC39" s="16"/>
    </row>
    <row r="40" spans="1:29">
      <c r="A40" s="146" t="s">
        <v>144</v>
      </c>
      <c r="B40" s="25">
        <v>18</v>
      </c>
      <c r="C40" s="26" t="s">
        <v>132</v>
      </c>
      <c r="E40" s="316" t="s">
        <v>262</v>
      </c>
      <c r="F40" s="16"/>
      <c r="G40" s="25"/>
      <c r="I40" s="204" t="s">
        <v>285</v>
      </c>
      <c r="N40" s="164" t="s">
        <v>266</v>
      </c>
      <c r="O40" s="164" t="s">
        <v>266</v>
      </c>
      <c r="R40" s="164" t="s">
        <v>266</v>
      </c>
      <c r="S40" s="164" t="s">
        <v>267</v>
      </c>
      <c r="U40" s="164" t="s">
        <v>266</v>
      </c>
      <c r="Y40" s="240">
        <v>9016</v>
      </c>
      <c r="Z40" s="143"/>
      <c r="AB40" s="316" t="s">
        <v>8</v>
      </c>
      <c r="AC40" s="16"/>
    </row>
    <row r="41" spans="1:29">
      <c r="E41" s="316">
        <v>9006</v>
      </c>
      <c r="F41" s="16"/>
      <c r="G41" s="25"/>
      <c r="I41" s="204" t="s">
        <v>642</v>
      </c>
      <c r="J41" s="26" cm="1">
        <f t="array" ref="J41">IF(OR(C41="1Dvr",C41="1D3Gvr",C41="1D3Bvr",C41=0),Drzak0VL,DrzakVL)</f>
        <v>0</v>
      </c>
      <c r="N41" s="164" t="s">
        <v>267</v>
      </c>
      <c r="O41" s="164" t="s">
        <v>267</v>
      </c>
      <c r="Q41" s="21"/>
      <c r="R41" s="164" t="s">
        <v>267</v>
      </c>
      <c r="S41" s="164">
        <v>9016</v>
      </c>
      <c r="U41" s="164" t="s">
        <v>267</v>
      </c>
      <c r="Y41" s="240" t="s">
        <v>108</v>
      </c>
      <c r="Z41" s="143"/>
      <c r="AB41" s="26"/>
      <c r="AC41" s="16"/>
    </row>
    <row r="42" spans="1:29">
      <c r="E42" s="316" t="s">
        <v>192</v>
      </c>
      <c r="F42" s="160" t="s">
        <v>165</v>
      </c>
      <c r="G42" s="144" t="s">
        <v>166</v>
      </c>
      <c r="N42" s="164">
        <v>9016</v>
      </c>
      <c r="O42" s="164">
        <v>9016</v>
      </c>
      <c r="R42" s="164">
        <v>9016</v>
      </c>
      <c r="S42" s="164" t="s">
        <v>268</v>
      </c>
      <c r="U42" s="164">
        <v>9016</v>
      </c>
      <c r="Y42" s="240" t="s">
        <v>107</v>
      </c>
      <c r="Z42" s="12"/>
      <c r="AB42" s="26"/>
      <c r="AC42" s="16"/>
    </row>
    <row r="43" spans="1:29">
      <c r="E43" s="316">
        <v>9007</v>
      </c>
      <c r="F43" s="16" t="s">
        <v>58</v>
      </c>
      <c r="I43" s="96" t="s">
        <v>287</v>
      </c>
      <c r="N43" s="164" t="s">
        <v>268</v>
      </c>
      <c r="O43" s="164" t="s">
        <v>268</v>
      </c>
      <c r="R43" s="164" t="s">
        <v>268</v>
      </c>
      <c r="S43" s="164" t="s">
        <v>156</v>
      </c>
      <c r="T43" s="21"/>
      <c r="U43" s="164" t="s">
        <v>268</v>
      </c>
      <c r="Y43" s="240" t="s">
        <v>257</v>
      </c>
      <c r="Z43" s="26"/>
      <c r="AB43" s="26"/>
      <c r="AC43" s="16"/>
    </row>
    <row r="44" spans="1:29">
      <c r="E44" s="316">
        <v>9010</v>
      </c>
      <c r="F44" s="16" t="s">
        <v>57</v>
      </c>
      <c r="G44" s="25"/>
      <c r="I44" s="83">
        <v>0</v>
      </c>
      <c r="N44" s="164" t="s">
        <v>156</v>
      </c>
      <c r="O44" s="164" t="s">
        <v>156</v>
      </c>
      <c r="R44" s="164" t="s">
        <v>156</v>
      </c>
      <c r="S44" s="164" t="s">
        <v>10</v>
      </c>
      <c r="U44" s="164" t="s">
        <v>156</v>
      </c>
      <c r="Y44" s="240" t="s">
        <v>50</v>
      </c>
      <c r="AC44" s="16"/>
    </row>
    <row r="45" spans="1:29">
      <c r="A45" s="200"/>
      <c r="E45" s="316">
        <v>9016</v>
      </c>
      <c r="F45" s="16" t="s">
        <v>56</v>
      </c>
      <c r="N45" s="164" t="s">
        <v>10</v>
      </c>
      <c r="O45" s="164" t="s">
        <v>10</v>
      </c>
      <c r="Q45" s="21"/>
      <c r="R45" s="164" t="s">
        <v>10</v>
      </c>
      <c r="S45" s="164" t="s">
        <v>11</v>
      </c>
      <c r="U45" s="164" t="s">
        <v>10</v>
      </c>
      <c r="Y45" s="240" t="s">
        <v>187</v>
      </c>
      <c r="Z45" s="26"/>
    </row>
    <row r="46" spans="1:29">
      <c r="E46" s="316" t="s">
        <v>108</v>
      </c>
      <c r="F46" s="16" t="s">
        <v>55</v>
      </c>
      <c r="N46" s="164" t="s">
        <v>11</v>
      </c>
      <c r="O46" s="164" t="s">
        <v>11</v>
      </c>
      <c r="R46" s="164" t="s">
        <v>11</v>
      </c>
      <c r="S46" s="164" t="s">
        <v>187</v>
      </c>
      <c r="T46" s="24"/>
      <c r="U46" s="164" t="s">
        <v>11</v>
      </c>
      <c r="Y46" s="240" t="s">
        <v>8</v>
      </c>
    </row>
    <row r="47" spans="1:29" ht="12.75" customHeight="1">
      <c r="E47" s="316" t="s">
        <v>107</v>
      </c>
      <c r="F47" s="16" t="s">
        <v>146</v>
      </c>
      <c r="N47" s="164" t="s">
        <v>187</v>
      </c>
      <c r="O47" s="164" t="s">
        <v>187</v>
      </c>
      <c r="R47" s="164" t="s">
        <v>187</v>
      </c>
      <c r="S47" s="164" t="s">
        <v>12</v>
      </c>
      <c r="U47" s="164" t="s">
        <v>187</v>
      </c>
      <c r="Y47" s="140" t="s">
        <v>47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316" t="s">
        <v>257</v>
      </c>
      <c r="F48" s="16" t="s">
        <v>147</v>
      </c>
      <c r="N48" s="164" t="s">
        <v>12</v>
      </c>
      <c r="O48" s="164" t="s">
        <v>12</v>
      </c>
      <c r="R48" s="164" t="s">
        <v>12</v>
      </c>
      <c r="S48" s="164" t="s">
        <v>13</v>
      </c>
      <c r="U48" s="164" t="s">
        <v>12</v>
      </c>
      <c r="Y48" s="315">
        <v>1013</v>
      </c>
    </row>
    <row r="49" spans="1:25">
      <c r="E49" s="316" t="s">
        <v>50</v>
      </c>
      <c r="F49" s="16" t="s">
        <v>151</v>
      </c>
      <c r="N49" s="164" t="s">
        <v>13</v>
      </c>
      <c r="O49" s="164" t="s">
        <v>13</v>
      </c>
      <c r="R49" s="164" t="s">
        <v>13</v>
      </c>
      <c r="S49" s="164" t="s">
        <v>14</v>
      </c>
      <c r="U49" s="164" t="s">
        <v>13</v>
      </c>
      <c r="Y49" s="240">
        <v>1015</v>
      </c>
    </row>
    <row r="50" spans="1:25">
      <c r="A50" s="201" t="s">
        <v>271</v>
      </c>
      <c r="E50" s="316" t="s">
        <v>8</v>
      </c>
      <c r="F50" s="16" t="s">
        <v>152</v>
      </c>
      <c r="N50" s="164" t="s">
        <v>14</v>
      </c>
      <c r="O50" s="164" t="s">
        <v>14</v>
      </c>
      <c r="R50" s="164" t="s">
        <v>14</v>
      </c>
      <c r="S50" s="164" t="s">
        <v>15</v>
      </c>
      <c r="U50" s="164" t="s">
        <v>14</v>
      </c>
      <c r="Y50" s="240">
        <v>1019</v>
      </c>
    </row>
    <row r="51" spans="1:25">
      <c r="F51" s="16" t="s">
        <v>149</v>
      </c>
      <c r="N51" s="164" t="s">
        <v>15</v>
      </c>
      <c r="O51" s="164" t="s">
        <v>15</v>
      </c>
      <c r="R51" s="164" t="s">
        <v>15</v>
      </c>
      <c r="S51" s="164" t="s">
        <v>16</v>
      </c>
      <c r="U51" s="164" t="s">
        <v>15</v>
      </c>
      <c r="Y51" s="240">
        <v>3004</v>
      </c>
    </row>
    <row r="52" spans="1:25">
      <c r="F52" s="16" t="s">
        <v>150</v>
      </c>
      <c r="N52" s="164" t="s">
        <v>16</v>
      </c>
      <c r="O52" s="164" t="s">
        <v>16</v>
      </c>
      <c r="R52" s="164" t="s">
        <v>16</v>
      </c>
      <c r="S52" s="164" t="s">
        <v>17</v>
      </c>
      <c r="U52" s="164" t="s">
        <v>16</v>
      </c>
      <c r="Y52" s="240">
        <v>7012</v>
      </c>
    </row>
    <row r="53" spans="1:25">
      <c r="F53" s="16" t="s">
        <v>153</v>
      </c>
      <c r="N53" s="164" t="s">
        <v>17</v>
      </c>
      <c r="O53" s="164" t="s">
        <v>17</v>
      </c>
      <c r="R53" s="164" t="s">
        <v>17</v>
      </c>
      <c r="S53" s="164" t="s">
        <v>27</v>
      </c>
      <c r="U53" s="164" t="s">
        <v>17</v>
      </c>
      <c r="Y53" s="240">
        <v>7016</v>
      </c>
    </row>
    <row r="54" spans="1:25">
      <c r="F54" s="16" t="s">
        <v>154</v>
      </c>
      <c r="N54" s="164" t="s">
        <v>27</v>
      </c>
      <c r="O54" s="164" t="s">
        <v>27</v>
      </c>
      <c r="R54" s="164" t="s">
        <v>27</v>
      </c>
      <c r="S54" s="164" t="s">
        <v>28</v>
      </c>
      <c r="U54" s="164" t="s">
        <v>27</v>
      </c>
      <c r="Y54" s="240" t="s">
        <v>193</v>
      </c>
    </row>
    <row r="55" spans="1:25">
      <c r="E55" s="26" t="s">
        <v>8</v>
      </c>
      <c r="N55" s="164" t="s">
        <v>28</v>
      </c>
      <c r="O55" s="164" t="s">
        <v>28</v>
      </c>
      <c r="R55" s="164" t="s">
        <v>28</v>
      </c>
      <c r="S55" s="164" t="s">
        <v>18</v>
      </c>
      <c r="U55" s="164" t="s">
        <v>28</v>
      </c>
      <c r="Y55" s="240" t="s">
        <v>650</v>
      </c>
    </row>
    <row r="56" spans="1:25" ht="25.5">
      <c r="E56" s="139" t="s">
        <v>132</v>
      </c>
      <c r="N56" s="164" t="s">
        <v>18</v>
      </c>
      <c r="O56" s="164" t="s">
        <v>18</v>
      </c>
      <c r="R56" s="164" t="s">
        <v>18</v>
      </c>
      <c r="S56" s="164" t="s">
        <v>29</v>
      </c>
      <c r="U56" s="164" t="s">
        <v>18</v>
      </c>
      <c r="Y56" s="240">
        <v>7021</v>
      </c>
    </row>
    <row r="57" spans="1:25">
      <c r="E57" s="317">
        <v>7016</v>
      </c>
      <c r="N57" s="164" t="s">
        <v>29</v>
      </c>
      <c r="O57" s="164" t="s">
        <v>29</v>
      </c>
      <c r="R57" s="164" t="s">
        <v>29</v>
      </c>
      <c r="S57" s="164" t="s">
        <v>19</v>
      </c>
      <c r="U57" s="164" t="s">
        <v>29</v>
      </c>
      <c r="Y57" s="240">
        <v>7022</v>
      </c>
    </row>
    <row r="58" spans="1:25">
      <c r="E58" s="317">
        <v>7022</v>
      </c>
      <c r="N58" s="164" t="s">
        <v>19</v>
      </c>
      <c r="O58" s="164" t="s">
        <v>19</v>
      </c>
      <c r="R58" s="164" t="s">
        <v>19</v>
      </c>
      <c r="S58" s="164" t="s">
        <v>30</v>
      </c>
      <c r="U58" s="164" t="s">
        <v>19</v>
      </c>
      <c r="Y58" s="240">
        <v>7035</v>
      </c>
    </row>
    <row r="59" spans="1:25">
      <c r="E59" s="317">
        <v>7035</v>
      </c>
      <c r="N59" s="164" t="s">
        <v>30</v>
      </c>
      <c r="O59" s="164" t="s">
        <v>30</v>
      </c>
      <c r="R59" s="164" t="s">
        <v>30</v>
      </c>
      <c r="S59" s="164" t="s">
        <v>31</v>
      </c>
      <c r="U59" s="164" t="s">
        <v>30</v>
      </c>
      <c r="Y59" s="240">
        <v>7038</v>
      </c>
    </row>
    <row r="60" spans="1:25">
      <c r="E60" s="317" t="s">
        <v>262</v>
      </c>
      <c r="N60" s="164" t="s">
        <v>31</v>
      </c>
      <c r="O60" s="164" t="s">
        <v>31</v>
      </c>
      <c r="R60" s="164" t="s">
        <v>31</v>
      </c>
      <c r="S60" s="164" t="s">
        <v>20</v>
      </c>
      <c r="U60" s="164" t="s">
        <v>31</v>
      </c>
      <c r="Y60" s="240">
        <v>7039</v>
      </c>
    </row>
    <row r="61" spans="1:25">
      <c r="E61" s="317">
        <v>9006</v>
      </c>
      <c r="F61" s="16"/>
      <c r="N61" s="164" t="s">
        <v>20</v>
      </c>
      <c r="O61" s="164" t="s">
        <v>20</v>
      </c>
      <c r="R61" s="164" t="s">
        <v>20</v>
      </c>
      <c r="S61" s="164" t="s">
        <v>32</v>
      </c>
      <c r="U61" s="164" t="s">
        <v>20</v>
      </c>
      <c r="Y61" s="240">
        <v>7048</v>
      </c>
    </row>
    <row r="62" spans="1:25">
      <c r="E62" s="317">
        <v>9007</v>
      </c>
      <c r="F62" s="16"/>
      <c r="N62" s="164" t="s">
        <v>32</v>
      </c>
      <c r="O62" s="164" t="s">
        <v>32</v>
      </c>
      <c r="R62" s="164" t="s">
        <v>32</v>
      </c>
      <c r="S62" s="164" t="s">
        <v>21</v>
      </c>
      <c r="U62" s="164" t="s">
        <v>32</v>
      </c>
      <c r="Y62" s="240">
        <v>8014</v>
      </c>
    </row>
    <row r="63" spans="1:25">
      <c r="E63" s="317">
        <v>9016</v>
      </c>
      <c r="F63" s="16"/>
      <c r="N63" s="164" t="s">
        <v>21</v>
      </c>
      <c r="O63" s="164" t="s">
        <v>21</v>
      </c>
      <c r="R63" s="164" t="s">
        <v>21</v>
      </c>
      <c r="S63" s="164" t="s">
        <v>22</v>
      </c>
      <c r="U63" s="164" t="s">
        <v>21</v>
      </c>
      <c r="Y63" s="240">
        <v>8019</v>
      </c>
    </row>
    <row r="64" spans="1:25">
      <c r="E64" s="317" t="s">
        <v>107</v>
      </c>
      <c r="F64" s="16"/>
      <c r="N64" s="164" t="s">
        <v>22</v>
      </c>
      <c r="O64" s="164" t="s">
        <v>22</v>
      </c>
      <c r="R64" s="164" t="s">
        <v>22</v>
      </c>
      <c r="S64" s="164" t="s">
        <v>33</v>
      </c>
      <c r="U64" s="164" t="s">
        <v>22</v>
      </c>
      <c r="Y64" s="240" t="s">
        <v>262</v>
      </c>
    </row>
    <row r="65" spans="5:25">
      <c r="E65" s="317" t="s">
        <v>257</v>
      </c>
      <c r="F65" s="16"/>
      <c r="N65" s="164" t="s">
        <v>33</v>
      </c>
      <c r="O65" s="164" t="s">
        <v>33</v>
      </c>
      <c r="R65" s="164" t="s">
        <v>33</v>
      </c>
      <c r="S65" s="164" t="s">
        <v>34</v>
      </c>
      <c r="U65" s="164" t="s">
        <v>33</v>
      </c>
      <c r="Y65" s="240">
        <v>9006</v>
      </c>
    </row>
    <row r="66" spans="5:25">
      <c r="E66" s="317" t="s">
        <v>8</v>
      </c>
      <c r="F66" s="16"/>
      <c r="N66" s="164" t="s">
        <v>34</v>
      </c>
      <c r="O66" s="164" t="s">
        <v>34</v>
      </c>
      <c r="R66" s="164" t="s">
        <v>34</v>
      </c>
      <c r="S66" s="164" t="s">
        <v>35</v>
      </c>
      <c r="U66" s="164" t="s">
        <v>34</v>
      </c>
      <c r="Y66" s="240" t="s">
        <v>192</v>
      </c>
    </row>
    <row r="67" spans="5:25">
      <c r="F67" s="16"/>
      <c r="N67" s="164" t="s">
        <v>35</v>
      </c>
      <c r="O67" s="164" t="s">
        <v>35</v>
      </c>
      <c r="R67" s="164" t="s">
        <v>35</v>
      </c>
      <c r="S67" s="164" t="s">
        <v>36</v>
      </c>
      <c r="U67" s="164" t="s">
        <v>35</v>
      </c>
      <c r="Y67" s="240" t="s">
        <v>663</v>
      </c>
    </row>
    <row r="68" spans="5:25">
      <c r="F68" s="16"/>
      <c r="N68" s="164" t="s">
        <v>36</v>
      </c>
      <c r="O68" s="164" t="s">
        <v>36</v>
      </c>
      <c r="R68" s="164" t="s">
        <v>36</v>
      </c>
      <c r="S68" s="164" t="s">
        <v>37</v>
      </c>
      <c r="U68" s="164" t="s">
        <v>36</v>
      </c>
      <c r="Y68" s="240">
        <v>9007</v>
      </c>
    </row>
    <row r="69" spans="5:25">
      <c r="N69" s="164" t="s">
        <v>37</v>
      </c>
      <c r="O69" s="164" t="s">
        <v>37</v>
      </c>
      <c r="R69" s="164" t="s">
        <v>37</v>
      </c>
      <c r="S69" s="164" t="s">
        <v>38</v>
      </c>
      <c r="U69" s="164" t="s">
        <v>37</v>
      </c>
      <c r="Y69" s="240">
        <v>9010</v>
      </c>
    </row>
    <row r="70" spans="5:25" ht="25.5">
      <c r="E70" s="191" t="s">
        <v>191</v>
      </c>
      <c r="F70" s="192" t="s">
        <v>89</v>
      </c>
      <c r="N70" s="164" t="s">
        <v>38</v>
      </c>
      <c r="O70" s="164" t="s">
        <v>38</v>
      </c>
      <c r="R70" s="164" t="s">
        <v>38</v>
      </c>
      <c r="S70" s="164" t="s">
        <v>39</v>
      </c>
      <c r="U70" s="164" t="s">
        <v>38</v>
      </c>
      <c r="Y70" s="240">
        <v>9016</v>
      </c>
    </row>
    <row r="71" spans="5:25">
      <c r="E71" s="315">
        <v>1013</v>
      </c>
      <c r="F71" s="192" t="s">
        <v>85</v>
      </c>
      <c r="N71" s="164" t="s">
        <v>39</v>
      </c>
      <c r="O71" s="164" t="s">
        <v>39</v>
      </c>
      <c r="R71" s="164" t="s">
        <v>39</v>
      </c>
      <c r="S71" s="164" t="s">
        <v>40</v>
      </c>
      <c r="U71" s="164" t="s">
        <v>39</v>
      </c>
      <c r="Y71" s="240" t="s">
        <v>108</v>
      </c>
    </row>
    <row r="72" spans="5:25">
      <c r="E72" s="240">
        <v>1015</v>
      </c>
      <c r="F72" s="16"/>
      <c r="N72" s="164" t="s">
        <v>40</v>
      </c>
      <c r="O72" s="164" t="s">
        <v>40</v>
      </c>
      <c r="R72" s="164" t="s">
        <v>40</v>
      </c>
      <c r="S72" s="26" t="s">
        <v>650</v>
      </c>
      <c r="U72" s="164" t="s">
        <v>40</v>
      </c>
      <c r="Y72" s="240" t="s">
        <v>107</v>
      </c>
    </row>
    <row r="73" spans="5:25">
      <c r="E73" s="240">
        <v>1019</v>
      </c>
      <c r="F73" s="16"/>
      <c r="N73" s="26" t="s">
        <v>650</v>
      </c>
      <c r="O73" s="26" t="s">
        <v>650</v>
      </c>
      <c r="R73" s="26" t="s">
        <v>650</v>
      </c>
      <c r="S73" s="26" t="s">
        <v>663</v>
      </c>
      <c r="U73" s="26" t="s">
        <v>650</v>
      </c>
      <c r="Y73" s="240" t="s">
        <v>257</v>
      </c>
    </row>
    <row r="74" spans="5:25">
      <c r="E74" s="240">
        <v>3004</v>
      </c>
      <c r="F74" s="16"/>
      <c r="N74" s="26" t="s">
        <v>663</v>
      </c>
      <c r="O74" s="26" t="s">
        <v>663</v>
      </c>
      <c r="R74" s="26" t="s">
        <v>663</v>
      </c>
      <c r="S74" s="26">
        <v>7012</v>
      </c>
      <c r="U74" s="26" t="s">
        <v>663</v>
      </c>
      <c r="Y74" s="240" t="s">
        <v>50</v>
      </c>
    </row>
    <row r="75" spans="5:25">
      <c r="E75" s="240">
        <v>7012</v>
      </c>
      <c r="F75" s="16"/>
      <c r="N75" s="26">
        <v>7012</v>
      </c>
      <c r="O75" s="26">
        <v>7012</v>
      </c>
      <c r="R75" s="26">
        <v>7012</v>
      </c>
      <c r="S75" s="164" t="s">
        <v>23</v>
      </c>
      <c r="U75" s="26">
        <v>7012</v>
      </c>
      <c r="Y75" s="240" t="s">
        <v>187</v>
      </c>
    </row>
    <row r="76" spans="5:25" ht="25.5">
      <c r="E76" s="240">
        <v>7016</v>
      </c>
      <c r="F76" s="16"/>
      <c r="M76" s="23" t="s">
        <v>303</v>
      </c>
      <c r="N76" s="164" t="s">
        <v>23</v>
      </c>
      <c r="O76" s="164" t="s">
        <v>23</v>
      </c>
      <c r="R76" s="164" t="s">
        <v>23</v>
      </c>
      <c r="S76" s="164" t="s">
        <v>8</v>
      </c>
      <c r="U76" s="164" t="s">
        <v>23</v>
      </c>
      <c r="Y76" s="240" t="s">
        <v>8</v>
      </c>
    </row>
    <row r="77" spans="5:25">
      <c r="E77" s="240" t="s">
        <v>193</v>
      </c>
      <c r="F77" s="16"/>
      <c r="M77" s="26" t="s">
        <v>301</v>
      </c>
      <c r="N77" s="164" t="s">
        <v>8</v>
      </c>
      <c r="O77" s="164" t="s">
        <v>8</v>
      </c>
      <c r="R77" s="164" t="s">
        <v>8</v>
      </c>
      <c r="U77" s="164" t="s">
        <v>8</v>
      </c>
    </row>
    <row r="78" spans="5:25">
      <c r="E78" s="240" t="s">
        <v>650</v>
      </c>
      <c r="F78" s="16"/>
      <c r="M78" s="164">
        <v>1013</v>
      </c>
      <c r="R78" s="164">
        <v>0</v>
      </c>
      <c r="U78" s="164">
        <v>0</v>
      </c>
    </row>
    <row r="79" spans="5:25">
      <c r="E79" s="240">
        <v>7021</v>
      </c>
      <c r="F79" s="16"/>
      <c r="M79" s="164">
        <v>1015</v>
      </c>
    </row>
    <row r="80" spans="5:25">
      <c r="E80" s="240">
        <v>7022</v>
      </c>
      <c r="F80" s="16"/>
      <c r="M80" s="164">
        <v>1019</v>
      </c>
    </row>
    <row r="81" spans="1:13">
      <c r="E81" s="240">
        <v>7035</v>
      </c>
      <c r="F81" s="16"/>
      <c r="M81" s="164">
        <v>3004</v>
      </c>
    </row>
    <row r="82" spans="1:13">
      <c r="E82" s="240">
        <v>7038</v>
      </c>
      <c r="F82" s="16"/>
      <c r="M82" s="164">
        <v>3005</v>
      </c>
    </row>
    <row r="83" spans="1:13">
      <c r="E83" s="240">
        <v>7039</v>
      </c>
      <c r="F83" s="16"/>
      <c r="M83" s="164">
        <v>6009</v>
      </c>
    </row>
    <row r="84" spans="1:13">
      <c r="E84" s="240">
        <v>7048</v>
      </c>
      <c r="F84" s="16"/>
      <c r="M84" s="164">
        <v>7015</v>
      </c>
    </row>
    <row r="85" spans="1:13">
      <c r="E85" s="240">
        <v>8014</v>
      </c>
      <c r="F85" s="16"/>
      <c r="M85" s="164">
        <v>7016</v>
      </c>
    </row>
    <row r="86" spans="1:13">
      <c r="E86" s="240">
        <v>8019</v>
      </c>
      <c r="M86" s="164" t="s">
        <v>155</v>
      </c>
    </row>
    <row r="87" spans="1:13">
      <c r="E87" s="240" t="s">
        <v>262</v>
      </c>
      <c r="M87" s="164" t="s">
        <v>193</v>
      </c>
    </row>
    <row r="88" spans="1:13">
      <c r="E88" s="240">
        <v>9006</v>
      </c>
      <c r="M88" s="164">
        <v>7021</v>
      </c>
    </row>
    <row r="89" spans="1:13">
      <c r="E89" s="240" t="s">
        <v>192</v>
      </c>
      <c r="M89" s="164">
        <v>7022</v>
      </c>
    </row>
    <row r="90" spans="1:13">
      <c r="E90" s="240" t="s">
        <v>663</v>
      </c>
      <c r="M90" s="164">
        <v>7024</v>
      </c>
    </row>
    <row r="91" spans="1:13">
      <c r="A91" s="12" t="s">
        <v>130</v>
      </c>
      <c r="B91" s="12"/>
      <c r="E91" s="240">
        <v>9007</v>
      </c>
      <c r="M91" s="164">
        <v>7035</v>
      </c>
    </row>
    <row r="92" spans="1:13">
      <c r="A92" s="12" t="s">
        <v>129</v>
      </c>
      <c r="B92" s="12"/>
      <c r="E92" s="240">
        <v>9010</v>
      </c>
      <c r="M92" s="164">
        <v>7037</v>
      </c>
    </row>
    <row r="93" spans="1:13">
      <c r="A93" s="12" t="s">
        <v>134</v>
      </c>
      <c r="B93" s="12"/>
      <c r="E93" s="240">
        <v>9016</v>
      </c>
      <c r="M93" s="164">
        <v>7038</v>
      </c>
    </row>
    <row r="94" spans="1:13">
      <c r="E94" s="240" t="s">
        <v>108</v>
      </c>
      <c r="M94" s="164">
        <v>7039</v>
      </c>
    </row>
    <row r="95" spans="1:13" ht="15">
      <c r="A95" s="133" t="s">
        <v>135</v>
      </c>
      <c r="E95" s="240" t="s">
        <v>107</v>
      </c>
      <c r="M95" s="164">
        <v>7040</v>
      </c>
    </row>
    <row r="96" spans="1:13">
      <c r="E96" s="240" t="s">
        <v>257</v>
      </c>
      <c r="M96" s="164">
        <v>7044</v>
      </c>
    </row>
    <row r="97" spans="1:13">
      <c r="E97" s="240" t="s">
        <v>50</v>
      </c>
      <c r="M97" s="164">
        <v>7048</v>
      </c>
    </row>
    <row r="98" spans="1:13">
      <c r="A98" s="146" t="s">
        <v>160</v>
      </c>
      <c r="E98" s="240" t="s">
        <v>187</v>
      </c>
      <c r="M98" s="164">
        <v>8012</v>
      </c>
    </row>
    <row r="99" spans="1:13">
      <c r="A99" s="146" t="s">
        <v>159</v>
      </c>
      <c r="E99" s="240" t="s">
        <v>8</v>
      </c>
      <c r="M99" s="164">
        <v>8014</v>
      </c>
    </row>
    <row r="100" spans="1:13">
      <c r="M100" s="164" t="s">
        <v>260</v>
      </c>
    </row>
    <row r="101" spans="1:13">
      <c r="M101" s="164" t="s">
        <v>261</v>
      </c>
    </row>
    <row r="102" spans="1:13">
      <c r="A102" s="200"/>
      <c r="M102" s="164">
        <v>8019</v>
      </c>
    </row>
    <row r="103" spans="1:13">
      <c r="A103" s="25" t="s">
        <v>271</v>
      </c>
      <c r="M103" s="164" t="s">
        <v>24</v>
      </c>
    </row>
    <row r="104" spans="1:13">
      <c r="M104" s="164">
        <v>9004</v>
      </c>
    </row>
    <row r="105" spans="1:13">
      <c r="A105" s="25"/>
      <c r="M105" s="164">
        <v>9005</v>
      </c>
    </row>
    <row r="106" spans="1:13">
      <c r="M106" s="164" t="s">
        <v>262</v>
      </c>
    </row>
    <row r="107" spans="1:13">
      <c r="M107" s="164" t="s">
        <v>194</v>
      </c>
    </row>
    <row r="108" spans="1:13">
      <c r="A108" s="201" t="e" cm="1">
        <f t="array" ref="A108">CHOOSE(VLOOKUP(C22,TYPLAM,2,FALSE),LamBar,LamBar,LamBarZ,LamBarZ,LamBarF,LamBarF,LamBarSZ,LamBarSZ,LamBarZ,LamBarZ,LamBarSZ,LamBarSZ,LamBarZ,LamBarZ,LamBarF,LamBarF,LamBarF,LamBarF)</f>
        <v>#N/A</v>
      </c>
      <c r="M108" s="164" t="s">
        <v>9</v>
      </c>
    </row>
    <row r="109" spans="1:13">
      <c r="M109" s="164" t="s">
        <v>263</v>
      </c>
    </row>
    <row r="110" spans="1:13">
      <c r="M110" s="164" t="s">
        <v>192</v>
      </c>
    </row>
    <row r="111" spans="1:13">
      <c r="M111" s="164">
        <v>9007</v>
      </c>
    </row>
    <row r="112" spans="1:13">
      <c r="M112" s="164" t="s">
        <v>264</v>
      </c>
    </row>
    <row r="113" spans="13:13">
      <c r="M113" s="164" t="s">
        <v>265</v>
      </c>
    </row>
    <row r="114" spans="13:13">
      <c r="M114" s="164">
        <v>9010</v>
      </c>
    </row>
    <row r="115" spans="13:13">
      <c r="M115" s="164" t="s">
        <v>266</v>
      </c>
    </row>
    <row r="116" spans="13:13">
      <c r="M116" s="164" t="s">
        <v>267</v>
      </c>
    </row>
    <row r="117" spans="13:13">
      <c r="M117" s="164">
        <v>9016</v>
      </c>
    </row>
    <row r="118" spans="13:13">
      <c r="M118" s="164" t="s">
        <v>268</v>
      </c>
    </row>
    <row r="119" spans="13:13">
      <c r="M119" s="164" t="s">
        <v>156</v>
      </c>
    </row>
    <row r="120" spans="13:13">
      <c r="M120" s="164" t="s">
        <v>10</v>
      </c>
    </row>
    <row r="121" spans="13:13">
      <c r="M121" s="164" t="s">
        <v>11</v>
      </c>
    </row>
    <row r="122" spans="13:13">
      <c r="M122" s="164" t="s">
        <v>187</v>
      </c>
    </row>
    <row r="123" spans="13:13">
      <c r="M123" s="164" t="s">
        <v>12</v>
      </c>
    </row>
    <row r="124" spans="13:13">
      <c r="M124" s="164" t="s">
        <v>13</v>
      </c>
    </row>
    <row r="125" spans="13:13">
      <c r="M125" s="164" t="s">
        <v>14</v>
      </c>
    </row>
    <row r="126" spans="13:13">
      <c r="M126" s="164" t="s">
        <v>15</v>
      </c>
    </row>
    <row r="127" spans="13:13">
      <c r="M127" s="164" t="s">
        <v>16</v>
      </c>
    </row>
    <row r="128" spans="13:13">
      <c r="M128" s="164" t="s">
        <v>17</v>
      </c>
    </row>
    <row r="129" spans="13:13">
      <c r="M129" s="164" t="s">
        <v>27</v>
      </c>
    </row>
    <row r="130" spans="13:13">
      <c r="M130" s="164" t="s">
        <v>28</v>
      </c>
    </row>
    <row r="131" spans="13:13">
      <c r="M131" s="164" t="s">
        <v>18</v>
      </c>
    </row>
    <row r="132" spans="13:13">
      <c r="M132" s="164" t="s">
        <v>29</v>
      </c>
    </row>
    <row r="133" spans="13:13">
      <c r="M133" s="164" t="s">
        <v>19</v>
      </c>
    </row>
    <row r="134" spans="13:13">
      <c r="M134" s="164" t="s">
        <v>30</v>
      </c>
    </row>
    <row r="135" spans="13:13">
      <c r="M135" s="164" t="s">
        <v>31</v>
      </c>
    </row>
    <row r="136" spans="13:13">
      <c r="M136" s="164" t="s">
        <v>20</v>
      </c>
    </row>
    <row r="137" spans="13:13">
      <c r="M137" s="164" t="s">
        <v>32</v>
      </c>
    </row>
    <row r="138" spans="13:13">
      <c r="M138" s="164" t="s">
        <v>21</v>
      </c>
    </row>
    <row r="139" spans="13:13">
      <c r="M139" s="164" t="s">
        <v>22</v>
      </c>
    </row>
    <row r="140" spans="13:13">
      <c r="M140" s="164" t="s">
        <v>33</v>
      </c>
    </row>
    <row r="141" spans="13:13">
      <c r="M141" s="164" t="s">
        <v>34</v>
      </c>
    </row>
    <row r="142" spans="13:13">
      <c r="M142" s="164" t="s">
        <v>35</v>
      </c>
    </row>
    <row r="143" spans="13:13">
      <c r="M143" s="164" t="s">
        <v>36</v>
      </c>
    </row>
    <row r="144" spans="13:13">
      <c r="M144" s="164" t="s">
        <v>37</v>
      </c>
    </row>
    <row r="145" spans="13:13">
      <c r="M145" s="164" t="s">
        <v>38</v>
      </c>
    </row>
    <row r="146" spans="13:13">
      <c r="M146" s="164" t="s">
        <v>39</v>
      </c>
    </row>
    <row r="147" spans="13:13">
      <c r="M147" s="164" t="s">
        <v>40</v>
      </c>
    </row>
    <row r="148" spans="13:13">
      <c r="M148" s="26" t="s">
        <v>650</v>
      </c>
    </row>
    <row r="149" spans="13:13">
      <c r="M149" s="26" t="s">
        <v>663</v>
      </c>
    </row>
    <row r="150" spans="13:13">
      <c r="M150" s="26">
        <v>7012</v>
      </c>
    </row>
    <row r="151" spans="13:13">
      <c r="M151" s="164" t="s">
        <v>23</v>
      </c>
    </row>
    <row r="152" spans="13:13">
      <c r="M152" s="164" t="s">
        <v>8</v>
      </c>
    </row>
    <row r="172" spans="18:19">
      <c r="R172" s="35"/>
      <c r="S172" s="35"/>
    </row>
    <row r="173" spans="18:19">
      <c r="R173" s="35"/>
      <c r="S173" s="35"/>
    </row>
    <row r="174" spans="18:19">
      <c r="R174" s="35"/>
      <c r="S174" s="35"/>
    </row>
    <row r="175" spans="18:19">
      <c r="R175" s="35"/>
      <c r="S175" s="35"/>
    </row>
    <row r="176" spans="18:19">
      <c r="R176" s="35"/>
      <c r="S176" s="35"/>
    </row>
    <row r="214" spans="1:1">
      <c r="A214" s="25"/>
    </row>
    <row r="215" spans="1:1">
      <c r="A215" s="25"/>
    </row>
  </sheetData>
  <dataValidations count="1">
    <dataValidation operator="greaterThan" allowBlank="1" showInputMessage="1" showErrorMessage="1" error="Zadej celé číslo větší než nula!" sqref="W1" xr:uid="{AA2BE9DD-DD81-423F-B1CD-700241C5599B}"/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C62BA-80E5-4E06-A651-2FD1987910E3}">
  <dimension ref="A2:Y585"/>
  <sheetViews>
    <sheetView showGridLines="0" view="pageBreakPreview" zoomScaleNormal="100" zoomScaleSheetLayoutView="100" workbookViewId="0">
      <selection activeCell="K585" sqref="K585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406</v>
      </c>
    </row>
    <row r="3" spans="1:3" ht="12" customHeight="1">
      <c r="A3" s="29"/>
    </row>
    <row r="4" spans="1:3" ht="13.9" customHeight="1">
      <c r="A4" s="302" t="s">
        <v>361</v>
      </c>
      <c r="B4" s="303"/>
    </row>
    <row r="5" spans="1:3">
      <c r="A5" s="239" t="s">
        <v>411</v>
      </c>
      <c r="B5" s="239" t="s">
        <v>412</v>
      </c>
      <c r="C5" s="32" t="s">
        <v>401</v>
      </c>
    </row>
    <row r="6" spans="1:3" ht="12" customHeight="1">
      <c r="A6" s="17" t="s">
        <v>162</v>
      </c>
      <c r="B6" s="34" t="s">
        <v>607</v>
      </c>
      <c r="C6" s="34"/>
    </row>
    <row r="7" spans="1:3" ht="12" customHeight="1">
      <c r="A7" s="146"/>
      <c r="B7" s="36"/>
      <c r="C7" s="37"/>
    </row>
    <row r="8" spans="1:3" ht="12" customHeight="1">
      <c r="A8" s="302" t="s">
        <v>608</v>
      </c>
      <c r="B8" s="303"/>
    </row>
    <row r="9" spans="1:3" ht="12" customHeight="1">
      <c r="A9" s="239" t="s">
        <v>411</v>
      </c>
      <c r="B9" s="239" t="s">
        <v>412</v>
      </c>
      <c r="C9" s="32" t="s">
        <v>401</v>
      </c>
    </row>
    <row r="10" spans="1:3" ht="12" customHeight="1">
      <c r="A10" s="17" t="s">
        <v>274</v>
      </c>
      <c r="B10" s="34" t="s">
        <v>609</v>
      </c>
      <c r="C10" s="34"/>
    </row>
    <row r="11" spans="1:3" ht="12" customHeight="1">
      <c r="A11" s="17" t="s">
        <v>275</v>
      </c>
      <c r="B11" s="34" t="s">
        <v>610</v>
      </c>
      <c r="C11" s="34"/>
    </row>
    <row r="12" spans="1:3" ht="12" customHeight="1"/>
    <row r="13" spans="1:3" ht="12" customHeight="1">
      <c r="A13" s="31" t="s">
        <v>365</v>
      </c>
      <c r="B13" s="30" t="s">
        <v>110</v>
      </c>
    </row>
    <row r="14" spans="1:3" ht="12" customHeight="1">
      <c r="A14" s="239" t="s">
        <v>411</v>
      </c>
      <c r="B14" s="239" t="s">
        <v>412</v>
      </c>
      <c r="C14" s="32" t="s">
        <v>401</v>
      </c>
    </row>
    <row r="15" spans="1:3" ht="12.6" customHeight="1">
      <c r="A15" s="17" t="s">
        <v>45</v>
      </c>
      <c r="B15" s="33" t="s">
        <v>113</v>
      </c>
      <c r="C15" s="34"/>
    </row>
    <row r="16" spans="1:3" ht="12.6" customHeight="1">
      <c r="A16" s="17" t="s">
        <v>46</v>
      </c>
      <c r="B16" s="34" t="s">
        <v>414</v>
      </c>
      <c r="C16" s="34"/>
    </row>
    <row r="17" spans="1:3" ht="12.6" customHeight="1">
      <c r="A17" s="17" t="s">
        <v>111</v>
      </c>
      <c r="B17" s="33" t="s">
        <v>118</v>
      </c>
      <c r="C17" s="34"/>
    </row>
    <row r="18" spans="1:3" ht="12.6" customHeight="1">
      <c r="A18" s="17" t="s">
        <v>49</v>
      </c>
      <c r="B18" s="34" t="s">
        <v>415</v>
      </c>
      <c r="C18" s="34"/>
    </row>
    <row r="19" spans="1:3" ht="12.6" customHeight="1">
      <c r="A19" s="17" t="s">
        <v>112</v>
      </c>
      <c r="B19" s="33" t="s">
        <v>114</v>
      </c>
      <c r="C19" s="34"/>
    </row>
    <row r="20" spans="1:3" ht="12.6" customHeight="1">
      <c r="A20" s="17" t="s">
        <v>86</v>
      </c>
      <c r="B20" s="34" t="s">
        <v>416</v>
      </c>
      <c r="C20" s="34"/>
    </row>
    <row r="21" spans="1:3" ht="12.6" customHeight="1">
      <c r="A21" s="17" t="s">
        <v>87</v>
      </c>
      <c r="B21" s="33" t="s">
        <v>115</v>
      </c>
      <c r="C21" s="34"/>
    </row>
    <row r="22" spans="1:3" ht="12.6" customHeight="1">
      <c r="A22" s="17" t="s">
        <v>88</v>
      </c>
      <c r="B22" s="34" t="s">
        <v>417</v>
      </c>
      <c r="C22" s="34"/>
    </row>
    <row r="23" spans="1:3" ht="12.6" customHeight="1">
      <c r="A23" s="17" t="s">
        <v>89</v>
      </c>
      <c r="B23" s="33" t="s">
        <v>116</v>
      </c>
      <c r="C23" s="34"/>
    </row>
    <row r="24" spans="1:3" ht="12.6" customHeight="1">
      <c r="A24" s="17" t="s">
        <v>90</v>
      </c>
      <c r="B24" s="34" t="s">
        <v>418</v>
      </c>
      <c r="C24" s="34"/>
    </row>
    <row r="25" spans="1:3" ht="12.6" customHeight="1">
      <c r="A25" s="17" t="s">
        <v>91</v>
      </c>
      <c r="B25" s="33" t="s">
        <v>117</v>
      </c>
      <c r="C25" s="34"/>
    </row>
    <row r="26" spans="1:3" ht="12.6" customHeight="1">
      <c r="A26" s="17" t="s">
        <v>92</v>
      </c>
      <c r="B26" s="34" t="s">
        <v>419</v>
      </c>
      <c r="C26" s="34"/>
    </row>
    <row r="27" spans="1:3" ht="12.6" customHeight="1">
      <c r="A27" s="17" t="s">
        <v>121</v>
      </c>
      <c r="B27" s="33" t="s">
        <v>136</v>
      </c>
      <c r="C27" s="34"/>
    </row>
    <row r="28" spans="1:3" ht="12.6" customHeight="1">
      <c r="A28" s="17" t="s">
        <v>122</v>
      </c>
      <c r="B28" s="34" t="s">
        <v>420</v>
      </c>
      <c r="C28" s="34"/>
    </row>
    <row r="29" spans="1:3" ht="12.6" customHeight="1">
      <c r="A29" s="17" t="s">
        <v>140</v>
      </c>
      <c r="B29" s="33" t="s">
        <v>138</v>
      </c>
      <c r="C29" s="34"/>
    </row>
    <row r="30" spans="1:3" ht="12.6" customHeight="1">
      <c r="A30" s="17" t="s">
        <v>141</v>
      </c>
      <c r="B30" s="34" t="s">
        <v>421</v>
      </c>
      <c r="C30" s="34"/>
    </row>
    <row r="31" spans="1:3" ht="12.6" customHeight="1">
      <c r="A31" s="17" t="s">
        <v>143</v>
      </c>
      <c r="B31" s="34" t="s">
        <v>145</v>
      </c>
      <c r="C31" s="34"/>
    </row>
    <row r="32" spans="1:3" ht="12.6" customHeight="1">
      <c r="A32" s="17" t="s">
        <v>144</v>
      </c>
      <c r="B32" s="34" t="s">
        <v>422</v>
      </c>
      <c r="C32" s="34"/>
    </row>
    <row r="33" spans="1:6" ht="12.6" customHeight="1">
      <c r="A33" s="146"/>
      <c r="B33" s="37"/>
      <c r="C33" s="37"/>
    </row>
    <row r="34" spans="1:6" ht="13.9" customHeight="1">
      <c r="A34" s="31" t="s">
        <v>366</v>
      </c>
    </row>
    <row r="35" spans="1:6">
      <c r="A35" s="239" t="s">
        <v>411</v>
      </c>
      <c r="B35" s="239" t="s">
        <v>412</v>
      </c>
      <c r="C35" s="32" t="s">
        <v>401</v>
      </c>
    </row>
    <row r="36" spans="1:6" ht="12.6" customHeight="1">
      <c r="A36" s="306">
        <v>1013</v>
      </c>
      <c r="B36" s="307" t="s">
        <v>643</v>
      </c>
      <c r="C36" s="34"/>
      <c r="F36" s="143"/>
    </row>
    <row r="37" spans="1:6" ht="12.6" customHeight="1">
      <c r="A37" s="306">
        <v>1015</v>
      </c>
      <c r="B37" s="308" t="s">
        <v>644</v>
      </c>
      <c r="C37" s="34"/>
      <c r="F37" s="143"/>
    </row>
    <row r="38" spans="1:6" ht="12.6" customHeight="1">
      <c r="A38" s="306">
        <v>1019</v>
      </c>
      <c r="B38" s="308" t="s">
        <v>645</v>
      </c>
      <c r="C38" s="34"/>
      <c r="F38" s="25"/>
    </row>
    <row r="39" spans="1:6" ht="12.6" customHeight="1">
      <c r="A39" s="306">
        <v>3004</v>
      </c>
      <c r="B39" s="308" t="s">
        <v>646</v>
      </c>
      <c r="C39" s="34"/>
      <c r="F39" s="26"/>
    </row>
    <row r="40" spans="1:6" ht="12.6" customHeight="1">
      <c r="A40" s="306">
        <v>7012</v>
      </c>
      <c r="B40" s="307" t="s">
        <v>647</v>
      </c>
      <c r="C40" s="34"/>
      <c r="F40" s="26"/>
    </row>
    <row r="41" spans="1:6" ht="12.6" customHeight="1">
      <c r="A41" s="306">
        <v>7016</v>
      </c>
      <c r="B41" s="308" t="s">
        <v>648</v>
      </c>
      <c r="C41" s="34"/>
      <c r="F41" s="26"/>
    </row>
    <row r="42" spans="1:6" ht="12.6" customHeight="1">
      <c r="A42" s="306" t="s">
        <v>193</v>
      </c>
      <c r="B42" s="308" t="s">
        <v>649</v>
      </c>
      <c r="C42" s="34"/>
      <c r="F42" s="26"/>
    </row>
    <row r="43" spans="1:6" ht="12.6" customHeight="1">
      <c r="A43" s="306" t="s">
        <v>650</v>
      </c>
      <c r="B43" s="307" t="s">
        <v>651</v>
      </c>
      <c r="C43" s="34"/>
      <c r="F43" s="26"/>
    </row>
    <row r="44" spans="1:6" ht="12.6" customHeight="1">
      <c r="A44" s="306">
        <v>7021</v>
      </c>
      <c r="B44" s="308" t="s">
        <v>652</v>
      </c>
      <c r="C44" s="34"/>
      <c r="F44" s="26"/>
    </row>
    <row r="45" spans="1:6" ht="12.6" customHeight="1">
      <c r="A45" s="306">
        <v>7022</v>
      </c>
      <c r="B45" s="308" t="s">
        <v>653</v>
      </c>
      <c r="C45" s="34"/>
      <c r="F45" s="26"/>
    </row>
    <row r="46" spans="1:6" ht="12.6" customHeight="1">
      <c r="A46" s="306">
        <v>7035</v>
      </c>
      <c r="B46" s="308" t="s">
        <v>654</v>
      </c>
      <c r="C46" s="34"/>
      <c r="F46" s="26"/>
    </row>
    <row r="47" spans="1:6" ht="12.6" customHeight="1">
      <c r="A47" s="306">
        <v>7038</v>
      </c>
      <c r="B47" s="308" t="s">
        <v>655</v>
      </c>
      <c r="C47" s="34"/>
      <c r="F47" s="26"/>
    </row>
    <row r="48" spans="1:6" ht="12.6" customHeight="1">
      <c r="A48" s="306">
        <v>7039</v>
      </c>
      <c r="B48" s="308" t="s">
        <v>656</v>
      </c>
      <c r="C48" s="34"/>
      <c r="F48" s="26"/>
    </row>
    <row r="49" spans="1:6" ht="12.6" customHeight="1">
      <c r="A49" s="306">
        <v>7048</v>
      </c>
      <c r="B49" s="308" t="s">
        <v>657</v>
      </c>
      <c r="C49" s="34"/>
      <c r="F49" s="26"/>
    </row>
    <row r="50" spans="1:6" ht="12.6" customHeight="1">
      <c r="A50" s="306">
        <v>8014</v>
      </c>
      <c r="B50" s="308" t="s">
        <v>658</v>
      </c>
      <c r="C50" s="34"/>
      <c r="F50" s="26"/>
    </row>
    <row r="51" spans="1:6" ht="12.6" customHeight="1">
      <c r="A51" s="306">
        <v>8019</v>
      </c>
      <c r="B51" s="308" t="s">
        <v>659</v>
      </c>
      <c r="C51" s="34"/>
      <c r="F51" s="26"/>
    </row>
    <row r="52" spans="1:6" ht="12.6" customHeight="1">
      <c r="A52" s="306" t="s">
        <v>262</v>
      </c>
      <c r="B52" s="308" t="s">
        <v>660</v>
      </c>
      <c r="C52" s="34"/>
      <c r="F52" s="26"/>
    </row>
    <row r="53" spans="1:6" ht="12.75">
      <c r="A53" s="306">
        <v>9006</v>
      </c>
      <c r="B53" s="308" t="s">
        <v>661</v>
      </c>
      <c r="C53" s="41"/>
      <c r="F53" s="26"/>
    </row>
    <row r="54" spans="1:6" ht="12.75">
      <c r="A54" s="306" t="s">
        <v>192</v>
      </c>
      <c r="B54" s="308" t="s">
        <v>662</v>
      </c>
      <c r="C54" s="34"/>
      <c r="F54" s="26"/>
    </row>
    <row r="55" spans="1:6" ht="12.75">
      <c r="A55" s="306" t="s">
        <v>663</v>
      </c>
      <c r="B55" s="307" t="s">
        <v>664</v>
      </c>
      <c r="C55" s="34"/>
      <c r="F55" s="26"/>
    </row>
    <row r="56" spans="1:6" ht="12.75">
      <c r="A56" s="306">
        <v>9007</v>
      </c>
      <c r="B56" s="308" t="s">
        <v>665</v>
      </c>
      <c r="C56" s="34"/>
    </row>
    <row r="57" spans="1:6" ht="12.75">
      <c r="A57" s="306">
        <v>9010</v>
      </c>
      <c r="B57" s="308" t="s">
        <v>666</v>
      </c>
      <c r="C57" s="34"/>
    </row>
    <row r="58" spans="1:6" ht="12.75">
      <c r="A58" s="306">
        <v>9016</v>
      </c>
      <c r="B58" s="308" t="s">
        <v>667</v>
      </c>
      <c r="C58" s="34"/>
    </row>
    <row r="59" spans="1:6" ht="12.75">
      <c r="A59" s="306" t="s">
        <v>108</v>
      </c>
      <c r="B59" s="308" t="s">
        <v>668</v>
      </c>
      <c r="C59" s="34"/>
    </row>
    <row r="60" spans="1:6" ht="12.75">
      <c r="A60" s="306" t="s">
        <v>107</v>
      </c>
      <c r="B60" s="308" t="s">
        <v>669</v>
      </c>
      <c r="C60" s="34"/>
    </row>
    <row r="61" spans="1:6" ht="12.75">
      <c r="A61" s="306" t="s">
        <v>257</v>
      </c>
      <c r="B61" s="308" t="s">
        <v>670</v>
      </c>
      <c r="C61" s="34"/>
    </row>
    <row r="62" spans="1:6" ht="12.75">
      <c r="A62" s="306" t="s">
        <v>50</v>
      </c>
      <c r="B62" s="308" t="s">
        <v>671</v>
      </c>
      <c r="C62" s="34"/>
    </row>
    <row r="63" spans="1:6" ht="12.75">
      <c r="A63" s="306" t="s">
        <v>187</v>
      </c>
      <c r="B63" s="309" t="s">
        <v>672</v>
      </c>
      <c r="C63" s="34"/>
    </row>
    <row r="64" spans="1:6" ht="12.75">
      <c r="A64" s="242" t="s">
        <v>8</v>
      </c>
      <c r="B64" s="34" t="s">
        <v>425</v>
      </c>
      <c r="C64" s="34" t="s">
        <v>424</v>
      </c>
    </row>
    <row r="65" spans="1:19" ht="12.75">
      <c r="A65" s="165"/>
      <c r="B65" s="36"/>
      <c r="C65" s="37"/>
    </row>
    <row r="66" spans="1:19" ht="12.75">
      <c r="A66" s="31" t="s">
        <v>367</v>
      </c>
    </row>
    <row r="67" spans="1:19" ht="21" customHeight="1">
      <c r="A67" s="239" t="s">
        <v>411</v>
      </c>
      <c r="B67" s="239" t="s">
        <v>412</v>
      </c>
      <c r="C67" s="32" t="s">
        <v>401</v>
      </c>
    </row>
    <row r="68" spans="1:19" ht="12.75">
      <c r="A68" s="17" t="s">
        <v>58</v>
      </c>
      <c r="B68" s="17" t="s">
        <v>673</v>
      </c>
      <c r="C68" s="205"/>
      <c r="F68" s="143"/>
      <c r="H68" s="143"/>
      <c r="M68" s="143"/>
      <c r="N68" s="143"/>
      <c r="S68" s="143"/>
    </row>
    <row r="69" spans="1:19" ht="12.75">
      <c r="A69" s="17" t="s">
        <v>57</v>
      </c>
      <c r="B69" s="17" t="s">
        <v>674</v>
      </c>
      <c r="C69" s="205"/>
      <c r="F69" s="143"/>
      <c r="H69" s="143"/>
      <c r="M69" s="143"/>
      <c r="N69" s="143"/>
      <c r="S69" s="143"/>
    </row>
    <row r="70" spans="1:19" ht="12.75">
      <c r="A70" s="17" t="s">
        <v>56</v>
      </c>
      <c r="B70" s="17" t="s">
        <v>675</v>
      </c>
      <c r="C70" s="205"/>
    </row>
    <row r="71" spans="1:19" ht="12.75">
      <c r="A71" s="17" t="s">
        <v>55</v>
      </c>
      <c r="B71" s="17" t="s">
        <v>676</v>
      </c>
      <c r="C71" s="205"/>
    </row>
    <row r="72" spans="1:19" ht="12.75">
      <c r="A72" s="17" t="s">
        <v>146</v>
      </c>
      <c r="B72" s="17" t="s">
        <v>677</v>
      </c>
      <c r="C72" s="205"/>
    </row>
    <row r="73" spans="1:19" ht="12.75">
      <c r="A73" s="17" t="s">
        <v>147</v>
      </c>
      <c r="B73" s="17" t="s">
        <v>678</v>
      </c>
      <c r="C73" s="205"/>
    </row>
    <row r="74" spans="1:19" ht="12.75">
      <c r="A74" s="17" t="s">
        <v>52</v>
      </c>
      <c r="B74" s="17" t="s">
        <v>679</v>
      </c>
      <c r="C74" s="205"/>
    </row>
    <row r="75" spans="1:19" ht="12.75">
      <c r="A75" s="17" t="s">
        <v>54</v>
      </c>
      <c r="B75" s="17" t="s">
        <v>680</v>
      </c>
      <c r="C75" s="205"/>
    </row>
    <row r="76" spans="1:19" ht="12.6" customHeight="1">
      <c r="A76" s="17" t="s">
        <v>53</v>
      </c>
      <c r="B76" s="17" t="s">
        <v>681</v>
      </c>
      <c r="C76" s="205"/>
    </row>
    <row r="77" spans="1:19" ht="12.6" customHeight="1">
      <c r="A77" s="17" t="s">
        <v>51</v>
      </c>
      <c r="B77" s="17" t="s">
        <v>682</v>
      </c>
      <c r="C77" s="205"/>
    </row>
    <row r="78" spans="1:19" ht="12.6" customHeight="1">
      <c r="A78" s="17" t="s">
        <v>119</v>
      </c>
      <c r="B78" s="17" t="s">
        <v>683</v>
      </c>
      <c r="C78" s="205"/>
    </row>
    <row r="79" spans="1:19" ht="12.6" customHeight="1">
      <c r="A79" s="17" t="s">
        <v>148</v>
      </c>
      <c r="B79" s="17" t="s">
        <v>684</v>
      </c>
      <c r="C79" s="205"/>
    </row>
    <row r="80" spans="1:19" ht="12.6" customHeight="1">
      <c r="A80" s="17" t="s">
        <v>149</v>
      </c>
      <c r="B80" s="17" t="s">
        <v>685</v>
      </c>
      <c r="C80" s="205"/>
    </row>
    <row r="81" spans="1:19" ht="12.6" customHeight="1">
      <c r="A81" s="17" t="s">
        <v>150</v>
      </c>
      <c r="B81" s="17" t="s">
        <v>686</v>
      </c>
      <c r="C81" s="205"/>
    </row>
    <row r="82" spans="1:19" ht="12.6" customHeight="1">
      <c r="A82" s="17" t="s">
        <v>151</v>
      </c>
      <c r="B82" s="17" t="s">
        <v>687</v>
      </c>
      <c r="C82" s="205"/>
    </row>
    <row r="83" spans="1:19" ht="12.6" customHeight="1">
      <c r="A83" s="17" t="s">
        <v>152</v>
      </c>
      <c r="B83" s="17" t="s">
        <v>688</v>
      </c>
      <c r="C83" s="205"/>
    </row>
    <row r="84" spans="1:19" ht="12.6" customHeight="1">
      <c r="A84" s="17" t="s">
        <v>153</v>
      </c>
      <c r="B84" s="17" t="s">
        <v>689</v>
      </c>
      <c r="C84" s="205"/>
      <c r="F84" s="143"/>
      <c r="M84" s="143"/>
      <c r="S84" s="143"/>
    </row>
    <row r="85" spans="1:19" ht="12.6" customHeight="1">
      <c r="A85" s="17" t="s">
        <v>154</v>
      </c>
      <c r="B85" s="17" t="s">
        <v>690</v>
      </c>
      <c r="C85" s="205"/>
      <c r="F85" s="143"/>
      <c r="G85" s="143"/>
      <c r="M85" s="143"/>
      <c r="S85" s="143"/>
    </row>
    <row r="86" spans="1:19" ht="12.6" customHeight="1">
      <c r="A86" s="17" t="s">
        <v>691</v>
      </c>
      <c r="B86" s="17" t="s">
        <v>692</v>
      </c>
      <c r="C86" s="205"/>
      <c r="F86" s="143"/>
      <c r="G86" s="143"/>
    </row>
    <row r="87" spans="1:19" ht="12.6" customHeight="1">
      <c r="A87" s="17" t="s">
        <v>693</v>
      </c>
      <c r="B87" s="17" t="s">
        <v>694</v>
      </c>
      <c r="C87" s="205"/>
      <c r="F87" s="143"/>
      <c r="G87" s="143"/>
    </row>
    <row r="88" spans="1:19" ht="12.6" customHeight="1">
      <c r="A88" s="17" t="s">
        <v>695</v>
      </c>
      <c r="B88" s="17" t="s">
        <v>696</v>
      </c>
      <c r="C88" s="205"/>
      <c r="F88" s="143"/>
      <c r="G88" s="143"/>
    </row>
    <row r="89" spans="1:19" ht="12.6" customHeight="1">
      <c r="A89" s="17" t="s">
        <v>697</v>
      </c>
      <c r="B89" s="17" t="s">
        <v>698</v>
      </c>
      <c r="C89" s="205"/>
      <c r="F89" s="143"/>
      <c r="G89" s="143"/>
    </row>
    <row r="90" spans="1:19" ht="12.6" customHeight="1">
      <c r="A90" s="17" t="s">
        <v>699</v>
      </c>
      <c r="B90" s="17" t="s">
        <v>700</v>
      </c>
      <c r="C90" s="205"/>
      <c r="F90" s="143"/>
      <c r="G90" s="143"/>
    </row>
    <row r="91" spans="1:19" ht="12.6" customHeight="1">
      <c r="A91" s="17" t="s">
        <v>701</v>
      </c>
      <c r="B91" s="17" t="s">
        <v>702</v>
      </c>
      <c r="C91" s="205"/>
      <c r="F91" s="143"/>
      <c r="G91" s="143"/>
    </row>
    <row r="92" spans="1:19" ht="12.6" customHeight="1">
      <c r="A92" s="17" t="s">
        <v>703</v>
      </c>
      <c r="B92" s="17" t="s">
        <v>704</v>
      </c>
      <c r="C92" s="205"/>
      <c r="F92" s="143"/>
      <c r="G92" s="143"/>
    </row>
    <row r="93" spans="1:19" ht="12.6" customHeight="1">
      <c r="A93" s="17" t="s">
        <v>705</v>
      </c>
      <c r="B93" s="17" t="s">
        <v>706</v>
      </c>
      <c r="C93" s="205"/>
      <c r="F93" s="143"/>
      <c r="G93" s="143"/>
    </row>
    <row r="94" spans="1:19" ht="12.6" customHeight="1">
      <c r="A94" s="17" t="s">
        <v>707</v>
      </c>
      <c r="B94" s="17" t="s">
        <v>708</v>
      </c>
      <c r="C94" s="205"/>
      <c r="F94" s="143"/>
      <c r="G94" s="143"/>
    </row>
    <row r="95" spans="1:19" ht="12.6" customHeight="1">
      <c r="A95" s="17" t="s">
        <v>709</v>
      </c>
      <c r="B95" s="17" t="s">
        <v>710</v>
      </c>
      <c r="C95" s="205"/>
      <c r="F95" s="143"/>
      <c r="G95" s="143"/>
    </row>
    <row r="96" spans="1:19" ht="12.6" customHeight="1">
      <c r="A96" s="17" t="s">
        <v>711</v>
      </c>
      <c r="B96" s="17" t="s">
        <v>712</v>
      </c>
      <c r="C96" s="205"/>
      <c r="F96" s="143"/>
      <c r="G96" s="143"/>
    </row>
    <row r="97" spans="1:25" ht="12.6" customHeight="1">
      <c r="A97" s="17" t="s">
        <v>713</v>
      </c>
      <c r="B97" s="17" t="s">
        <v>714</v>
      </c>
      <c r="C97" s="205"/>
      <c r="F97" s="143"/>
      <c r="G97" s="143"/>
    </row>
    <row r="98" spans="1:25" ht="12.6" customHeight="1">
      <c r="A98" s="17" t="s">
        <v>715</v>
      </c>
      <c r="B98" s="17" t="s">
        <v>716</v>
      </c>
      <c r="C98" s="205"/>
      <c r="F98" s="143"/>
      <c r="G98" s="143"/>
    </row>
    <row r="99" spans="1:25" ht="12.6" customHeight="1">
      <c r="A99" s="17" t="s">
        <v>717</v>
      </c>
      <c r="B99" s="17" t="s">
        <v>718</v>
      </c>
      <c r="C99" s="205"/>
      <c r="F99" s="143"/>
      <c r="G99" s="143"/>
    </row>
    <row r="100" spans="1:25" ht="12.6" customHeight="1">
      <c r="A100" s="17" t="s">
        <v>719</v>
      </c>
      <c r="B100" s="17" t="s">
        <v>720</v>
      </c>
      <c r="C100" s="205"/>
      <c r="F100" s="143"/>
      <c r="G100" s="133"/>
      <c r="M100" s="143"/>
      <c r="S100" s="310"/>
    </row>
    <row r="101" spans="1:25" ht="12.6" customHeight="1">
      <c r="A101" s="17" t="s">
        <v>721</v>
      </c>
      <c r="B101" s="17" t="s">
        <v>722</v>
      </c>
      <c r="C101" s="205"/>
      <c r="F101" s="143"/>
      <c r="G101" s="133"/>
      <c r="M101" s="143"/>
    </row>
    <row r="102" spans="1:25" ht="12.6" customHeight="1">
      <c r="A102" s="17" t="s">
        <v>723</v>
      </c>
      <c r="B102" s="17" t="s">
        <v>724</v>
      </c>
      <c r="C102" s="205"/>
      <c r="F102" s="143"/>
      <c r="G102" s="143"/>
    </row>
    <row r="103" spans="1:25" ht="12.6" customHeight="1">
      <c r="A103" s="17" t="s">
        <v>725</v>
      </c>
      <c r="B103" s="17" t="s">
        <v>726</v>
      </c>
      <c r="C103" s="205"/>
      <c r="F103" s="143"/>
      <c r="G103" s="143"/>
    </row>
    <row r="104" spans="1:25" ht="12.6" customHeight="1">
      <c r="A104" s="17" t="s">
        <v>727</v>
      </c>
      <c r="B104" s="17" t="s">
        <v>728</v>
      </c>
      <c r="C104" s="205"/>
      <c r="F104" s="143"/>
      <c r="G104" s="143"/>
    </row>
    <row r="105" spans="1:25" ht="12.6" customHeight="1">
      <c r="A105" s="17" t="s">
        <v>729</v>
      </c>
      <c r="B105" s="17" t="s">
        <v>730</v>
      </c>
      <c r="C105" s="205"/>
      <c r="E105" s="311"/>
      <c r="F105" s="312"/>
      <c r="G105" s="312"/>
      <c r="H105" s="311"/>
      <c r="I105" s="311"/>
      <c r="J105" s="311"/>
      <c r="K105" s="311"/>
      <c r="L105" s="311"/>
      <c r="M105" s="311"/>
      <c r="N105" s="311"/>
      <c r="O105" s="311"/>
      <c r="P105" s="311"/>
      <c r="Q105" s="311"/>
      <c r="R105" s="311"/>
      <c r="S105" s="311"/>
      <c r="T105" s="311"/>
      <c r="U105" s="311"/>
      <c r="V105" s="311"/>
      <c r="W105" s="311"/>
      <c r="X105" s="311"/>
      <c r="Y105" s="311"/>
    </row>
    <row r="106" spans="1:25" ht="12.6" customHeight="1">
      <c r="A106" s="17" t="s">
        <v>731</v>
      </c>
      <c r="B106" s="17" t="s">
        <v>732</v>
      </c>
      <c r="C106" s="205"/>
      <c r="E106" s="311"/>
      <c r="F106" s="312"/>
      <c r="G106" s="311"/>
      <c r="H106" s="312"/>
      <c r="I106" s="311"/>
      <c r="J106" s="311"/>
      <c r="K106" s="311"/>
      <c r="L106" s="311"/>
      <c r="M106" s="312"/>
      <c r="N106" s="312"/>
      <c r="O106" s="311"/>
      <c r="P106" s="311"/>
      <c r="Q106" s="311"/>
      <c r="R106" s="311"/>
      <c r="S106" s="312"/>
      <c r="T106" s="311"/>
      <c r="U106" s="311"/>
      <c r="V106" s="311"/>
      <c r="W106" s="311"/>
      <c r="X106" s="311"/>
      <c r="Y106" s="311"/>
    </row>
    <row r="107" spans="1:25" ht="12.6" customHeight="1">
      <c r="A107" s="17" t="s">
        <v>733</v>
      </c>
      <c r="B107" s="17" t="s">
        <v>734</v>
      </c>
      <c r="C107" s="205"/>
      <c r="E107" s="311"/>
      <c r="F107" s="311"/>
      <c r="G107" s="311"/>
      <c r="H107" s="311"/>
      <c r="I107" s="311"/>
      <c r="J107" s="311"/>
      <c r="K107" s="311"/>
      <c r="L107" s="311"/>
      <c r="M107" s="311"/>
      <c r="N107" s="311"/>
      <c r="O107" s="311"/>
      <c r="P107" s="311"/>
      <c r="Q107" s="311"/>
      <c r="R107" s="311"/>
      <c r="S107" s="311"/>
      <c r="T107" s="311"/>
      <c r="U107" s="311"/>
      <c r="V107" s="311"/>
      <c r="W107" s="311"/>
      <c r="X107" s="311"/>
      <c r="Y107" s="311"/>
    </row>
    <row r="108" spans="1:25" ht="12.6" customHeight="1">
      <c r="A108" s="17" t="s">
        <v>735</v>
      </c>
      <c r="B108" s="17" t="s">
        <v>736</v>
      </c>
      <c r="C108" s="205"/>
      <c r="E108" s="311"/>
      <c r="F108" s="311"/>
      <c r="G108" s="311"/>
      <c r="H108" s="311"/>
      <c r="I108" s="311"/>
      <c r="J108" s="311"/>
      <c r="K108" s="311"/>
      <c r="L108" s="311"/>
      <c r="M108" s="311"/>
      <c r="N108" s="311"/>
      <c r="O108" s="311"/>
      <c r="P108" s="311"/>
      <c r="Q108" s="311"/>
      <c r="R108" s="311"/>
      <c r="S108" s="311"/>
      <c r="T108" s="311"/>
      <c r="U108" s="311"/>
      <c r="V108" s="311"/>
      <c r="W108" s="311"/>
      <c r="X108" s="311"/>
      <c r="Y108" s="311"/>
    </row>
    <row r="109" spans="1:25" ht="12.6" customHeight="1">
      <c r="A109" s="17" t="s">
        <v>737</v>
      </c>
      <c r="B109" s="17" t="s">
        <v>738</v>
      </c>
      <c r="C109" s="205"/>
      <c r="E109" s="311"/>
      <c r="F109" s="311"/>
      <c r="G109" s="311"/>
      <c r="H109" s="311"/>
      <c r="I109" s="311"/>
      <c r="J109" s="311"/>
      <c r="K109" s="311"/>
      <c r="L109" s="311"/>
      <c r="M109" s="311"/>
      <c r="N109" s="311"/>
      <c r="O109" s="311"/>
      <c r="P109" s="311"/>
      <c r="Q109" s="311"/>
      <c r="R109" s="311"/>
      <c r="S109" s="311"/>
      <c r="T109" s="311"/>
      <c r="U109" s="311"/>
      <c r="V109" s="311"/>
      <c r="W109" s="311"/>
      <c r="X109" s="311"/>
      <c r="Y109" s="311"/>
    </row>
    <row r="110" spans="1:25" ht="12.6" customHeight="1">
      <c r="A110" s="143"/>
      <c r="B110" s="143"/>
      <c r="C110" s="37"/>
      <c r="F110" s="143"/>
      <c r="G110" s="143"/>
      <c r="M110" s="143"/>
      <c r="N110"/>
      <c r="S110" s="143"/>
    </row>
    <row r="111" spans="1:25" ht="12.75">
      <c r="A111" s="165"/>
      <c r="B111" s="36"/>
      <c r="C111" s="37"/>
      <c r="G111" s="143"/>
    </row>
    <row r="112" spans="1:25" ht="21" customHeight="1">
      <c r="A112" s="243" t="s">
        <v>426</v>
      </c>
    </row>
    <row r="113" spans="1:14">
      <c r="A113" s="239" t="s">
        <v>411</v>
      </c>
      <c r="B113" s="239" t="s">
        <v>412</v>
      </c>
      <c r="C113" s="32" t="s">
        <v>401</v>
      </c>
    </row>
    <row r="114" spans="1:14" ht="12.75">
      <c r="A114" s="83">
        <v>0</v>
      </c>
      <c r="B114" s="244" t="s">
        <v>427</v>
      </c>
      <c r="C114" s="41"/>
    </row>
    <row r="115" spans="1:14" ht="12" customHeight="1">
      <c r="A115" s="84" t="s">
        <v>255</v>
      </c>
      <c r="B115" s="40" t="s">
        <v>428</v>
      </c>
      <c r="C115" s="41"/>
    </row>
    <row r="116" spans="1:14" ht="12" customHeight="1">
      <c r="A116" s="84" t="s">
        <v>256</v>
      </c>
      <c r="B116" s="40" t="s">
        <v>429</v>
      </c>
      <c r="C116" s="41"/>
    </row>
    <row r="117" spans="1:14" ht="12" customHeight="1">
      <c r="A117" s="84" t="s">
        <v>60</v>
      </c>
      <c r="B117" s="40" t="s">
        <v>611</v>
      </c>
      <c r="C117" s="41"/>
    </row>
    <row r="118" spans="1:14" ht="12" customHeight="1">
      <c r="A118" s="84" t="s">
        <v>61</v>
      </c>
      <c r="B118" s="40" t="s">
        <v>612</v>
      </c>
      <c r="C118" s="41"/>
    </row>
    <row r="119" spans="1:14" ht="12" customHeight="1">
      <c r="A119" s="84" t="s">
        <v>62</v>
      </c>
      <c r="B119" s="40" t="s">
        <v>613</v>
      </c>
      <c r="C119" s="41"/>
    </row>
    <row r="120" spans="1:14" ht="12" customHeight="1">
      <c r="A120" s="16"/>
      <c r="B120" s="161"/>
    </row>
    <row r="121" spans="1:14" ht="21" customHeight="1">
      <c r="A121" s="245" t="s">
        <v>370</v>
      </c>
    </row>
    <row r="122" spans="1:14" ht="12" customHeight="1">
      <c r="A122" s="239" t="s">
        <v>411</v>
      </c>
      <c r="B122" s="239" t="s">
        <v>412</v>
      </c>
      <c r="C122" s="32" t="s">
        <v>401</v>
      </c>
      <c r="G122" s="133"/>
      <c r="M122"/>
      <c r="N122"/>
    </row>
    <row r="123" spans="1:14" ht="12" customHeight="1">
      <c r="A123" s="164" t="s">
        <v>65</v>
      </c>
      <c r="B123" s="33" t="s">
        <v>430</v>
      </c>
      <c r="C123" s="40"/>
      <c r="N123"/>
    </row>
    <row r="124" spans="1:14" ht="12" customHeight="1">
      <c r="A124" s="242" t="s">
        <v>63</v>
      </c>
      <c r="B124" s="241" t="s">
        <v>431</v>
      </c>
      <c r="C124" s="40"/>
      <c r="N124"/>
    </row>
    <row r="125" spans="1:14" ht="12" customHeight="1">
      <c r="A125" s="242" t="s">
        <v>64</v>
      </c>
      <c r="B125" s="241" t="s">
        <v>432</v>
      </c>
      <c r="C125" s="39"/>
      <c r="G125" s="133"/>
      <c r="M125"/>
      <c r="N125"/>
    </row>
    <row r="126" spans="1:14" ht="12" customHeight="1">
      <c r="A126" s="242">
        <v>0</v>
      </c>
      <c r="B126" s="241" t="s">
        <v>433</v>
      </c>
      <c r="C126" s="39"/>
      <c r="G126" s="133"/>
      <c r="M126"/>
      <c r="N126"/>
    </row>
    <row r="127" spans="1:14" ht="12" customHeight="1">
      <c r="A127" s="166"/>
      <c r="B127" s="42"/>
      <c r="C127" s="36"/>
      <c r="F127" s="143"/>
      <c r="G127" s="133"/>
      <c r="M127" s="143"/>
    </row>
    <row r="128" spans="1:14" ht="21" customHeight="1">
      <c r="A128" s="246" t="s">
        <v>371</v>
      </c>
      <c r="F128" s="143"/>
      <c r="G128" s="133"/>
      <c r="M128" s="143"/>
    </row>
    <row r="129" spans="1:3" ht="12" customHeight="1">
      <c r="A129" s="239" t="s">
        <v>411</v>
      </c>
      <c r="B129" s="239" t="s">
        <v>412</v>
      </c>
      <c r="C129" s="32" t="s">
        <v>7</v>
      </c>
    </row>
    <row r="130" spans="1:3" ht="12" customHeight="1">
      <c r="A130" s="83" t="s">
        <v>68</v>
      </c>
      <c r="B130" s="247" t="s">
        <v>434</v>
      </c>
      <c r="C130" s="86"/>
    </row>
    <row r="131" spans="1:3" ht="12" customHeight="1">
      <c r="A131" s="83" t="s">
        <v>65</v>
      </c>
      <c r="B131" s="247" t="s">
        <v>435</v>
      </c>
      <c r="C131" s="86"/>
    </row>
    <row r="132" spans="1:3" ht="12" customHeight="1">
      <c r="A132" s="83" t="s">
        <v>67</v>
      </c>
      <c r="B132" s="247" t="s">
        <v>436</v>
      </c>
      <c r="C132" s="86"/>
    </row>
    <row r="133" spans="1:3" ht="12.75">
      <c r="A133" s="83" t="s">
        <v>167</v>
      </c>
      <c r="B133" s="247" t="s">
        <v>437</v>
      </c>
      <c r="C133" s="187"/>
    </row>
    <row r="134" spans="1:3" ht="12.75">
      <c r="A134" s="83" t="s">
        <v>232</v>
      </c>
      <c r="B134" s="39" t="s">
        <v>438</v>
      </c>
      <c r="C134" s="187"/>
    </row>
    <row r="135" spans="1:3" ht="12.75">
      <c r="A135" s="83" t="s">
        <v>237</v>
      </c>
      <c r="B135" s="202" t="s">
        <v>441</v>
      </c>
      <c r="C135" s="40"/>
    </row>
    <row r="136" spans="1:3" ht="12.75">
      <c r="A136" s="83" t="s">
        <v>230</v>
      </c>
      <c r="B136" s="202" t="s">
        <v>442</v>
      </c>
      <c r="C136" s="41"/>
    </row>
    <row r="137" spans="1:3" ht="12.75">
      <c r="A137" s="83" t="s">
        <v>231</v>
      </c>
      <c r="B137" s="202" t="s">
        <v>443</v>
      </c>
      <c r="C137" s="41"/>
    </row>
    <row r="138" spans="1:3" ht="12.75">
      <c r="A138" s="83" t="s">
        <v>238</v>
      </c>
      <c r="B138" s="202" t="s">
        <v>444</v>
      </c>
      <c r="C138" s="41"/>
    </row>
    <row r="139" spans="1:3" ht="12.75">
      <c r="A139" s="83" t="s">
        <v>239</v>
      </c>
      <c r="B139" s="202" t="s">
        <v>445</v>
      </c>
      <c r="C139" s="41"/>
    </row>
    <row r="140" spans="1:3" ht="12.75">
      <c r="A140" s="83" t="s">
        <v>240</v>
      </c>
      <c r="B140" s="202" t="s">
        <v>446</v>
      </c>
      <c r="C140" s="41"/>
    </row>
    <row r="141" spans="1:3" ht="12.75">
      <c r="A141" s="83" t="s">
        <v>258</v>
      </c>
      <c r="B141" s="202" t="s">
        <v>447</v>
      </c>
      <c r="C141" s="41"/>
    </row>
    <row r="142" spans="1:3" ht="12.75">
      <c r="A142" s="83" t="s">
        <v>259</v>
      </c>
      <c r="B142" s="202" t="s">
        <v>448</v>
      </c>
      <c r="C142" s="41"/>
    </row>
    <row r="143" spans="1:3" ht="12.75">
      <c r="A143" s="83" t="s">
        <v>233</v>
      </c>
      <c r="B143" s="202" t="s">
        <v>449</v>
      </c>
      <c r="C143" s="41"/>
    </row>
    <row r="144" spans="1:3" ht="12.75">
      <c r="A144" s="83" t="s">
        <v>234</v>
      </c>
      <c r="B144" s="202" t="s">
        <v>450</v>
      </c>
      <c r="C144" s="41"/>
    </row>
    <row r="145" spans="1:3" ht="12.75">
      <c r="A145" s="83" t="s">
        <v>235</v>
      </c>
      <c r="B145" s="202" t="s">
        <v>451</v>
      </c>
      <c r="C145" s="41"/>
    </row>
    <row r="146" spans="1:3" ht="12.75">
      <c r="A146" s="83" t="s">
        <v>236</v>
      </c>
      <c r="B146" s="202" t="s">
        <v>452</v>
      </c>
      <c r="C146" s="41"/>
    </row>
    <row r="147" spans="1:3" ht="12.75">
      <c r="A147" s="83" t="s">
        <v>453</v>
      </c>
      <c r="B147" s="202" t="s">
        <v>454</v>
      </c>
      <c r="C147" s="41"/>
    </row>
    <row r="148" spans="1:3" ht="12.75">
      <c r="A148" s="83" t="s">
        <v>241</v>
      </c>
      <c r="B148" s="202" t="s">
        <v>455</v>
      </c>
      <c r="C148" s="41"/>
    </row>
    <row r="149" spans="1:3" ht="12.75">
      <c r="A149" s="83" t="s">
        <v>242</v>
      </c>
      <c r="B149" s="202" t="s">
        <v>252</v>
      </c>
      <c r="C149" s="41"/>
    </row>
    <row r="150" spans="1:3" ht="12.75">
      <c r="A150" s="83" t="s">
        <v>243</v>
      </c>
      <c r="B150" s="202" t="s">
        <v>253</v>
      </c>
      <c r="C150" s="41"/>
    </row>
    <row r="151" spans="1:3" ht="12.75">
      <c r="A151" s="83" t="s">
        <v>244</v>
      </c>
      <c r="B151" s="202" t="s">
        <v>254</v>
      </c>
      <c r="C151" s="41"/>
    </row>
    <row r="152" spans="1:3" ht="12.75">
      <c r="A152" s="83" t="s">
        <v>245</v>
      </c>
      <c r="B152" s="202" t="s">
        <v>456</v>
      </c>
      <c r="C152" s="41"/>
    </row>
    <row r="153" spans="1:3" ht="12.75">
      <c r="A153" s="83" t="s">
        <v>246</v>
      </c>
      <c r="B153" s="202" t="s">
        <v>457</v>
      </c>
      <c r="C153" s="41"/>
    </row>
    <row r="154" spans="1:3" ht="12.75">
      <c r="A154" s="83" t="s">
        <v>247</v>
      </c>
      <c r="B154" s="202" t="s">
        <v>458</v>
      </c>
      <c r="C154" s="41"/>
    </row>
    <row r="155" spans="1:3" ht="12.75">
      <c r="A155" s="83" t="s">
        <v>248</v>
      </c>
      <c r="B155" s="202" t="s">
        <v>459</v>
      </c>
      <c r="C155" s="41"/>
    </row>
    <row r="156" spans="1:3" ht="12.75">
      <c r="A156" s="83" t="s">
        <v>228</v>
      </c>
      <c r="B156" s="202" t="s">
        <v>460</v>
      </c>
      <c r="C156" s="41"/>
    </row>
    <row r="157" spans="1:3" ht="12.75">
      <c r="A157" s="83" t="s">
        <v>229</v>
      </c>
      <c r="B157" s="202" t="s">
        <v>461</v>
      </c>
      <c r="C157" s="41"/>
    </row>
    <row r="158" spans="1:3" ht="12.75">
      <c r="A158" s="83" t="s">
        <v>249</v>
      </c>
      <c r="B158" s="202" t="s">
        <v>462</v>
      </c>
      <c r="C158" s="41"/>
    </row>
    <row r="159" spans="1:3" ht="12.75">
      <c r="A159" s="83" t="s">
        <v>250</v>
      </c>
      <c r="B159" s="202" t="s">
        <v>463</v>
      </c>
      <c r="C159" s="41"/>
    </row>
    <row r="160" spans="1:3" ht="12.75">
      <c r="A160" s="83" t="s">
        <v>251</v>
      </c>
      <c r="B160" s="202" t="s">
        <v>464</v>
      </c>
      <c r="C160" s="41"/>
    </row>
    <row r="161" spans="1:3" ht="12.75">
      <c r="A161" s="83">
        <v>0</v>
      </c>
      <c r="B161" s="202" t="s">
        <v>614</v>
      </c>
      <c r="C161" s="41"/>
    </row>
    <row r="162" spans="1:3" ht="12.75">
      <c r="A162" s="83" t="s">
        <v>279</v>
      </c>
      <c r="B162" s="247" t="s">
        <v>616</v>
      </c>
      <c r="C162" s="41"/>
    </row>
    <row r="163" spans="1:3" ht="12.75">
      <c r="A163" s="83" t="s">
        <v>280</v>
      </c>
      <c r="B163" s="247" t="s">
        <v>617</v>
      </c>
      <c r="C163" s="41"/>
    </row>
    <row r="164" spans="1:3" ht="12.75">
      <c r="A164" s="83" t="s">
        <v>281</v>
      </c>
      <c r="B164" s="247" t="s">
        <v>618</v>
      </c>
      <c r="C164" s="41"/>
    </row>
    <row r="165" spans="1:3" ht="12.75">
      <c r="A165" s="83" t="s">
        <v>282</v>
      </c>
      <c r="B165" s="247" t="s">
        <v>619</v>
      </c>
      <c r="C165" s="41"/>
    </row>
    <row r="166" spans="1:3" ht="12.75">
      <c r="A166" s="83" t="s">
        <v>285</v>
      </c>
      <c r="B166" s="247" t="s">
        <v>620</v>
      </c>
      <c r="C166" s="41"/>
    </row>
    <row r="167" spans="1:3" ht="12.75">
      <c r="A167" s="83" t="s">
        <v>283</v>
      </c>
      <c r="B167" s="247" t="s">
        <v>621</v>
      </c>
      <c r="C167" s="41"/>
    </row>
    <row r="168" spans="1:3" ht="12.75">
      <c r="A168" s="83" t="s">
        <v>284</v>
      </c>
      <c r="B168" s="247" t="s">
        <v>622</v>
      </c>
      <c r="C168" s="41"/>
    </row>
    <row r="169" spans="1:3" ht="12.75">
      <c r="A169" s="204" t="s">
        <v>642</v>
      </c>
      <c r="B169" s="33" t="s">
        <v>623</v>
      </c>
      <c r="C169" s="41"/>
    </row>
    <row r="170" spans="1:3" ht="12.75">
      <c r="A170" s="165"/>
      <c r="B170" s="36"/>
    </row>
    <row r="171" spans="1:3" ht="12.75">
      <c r="A171" s="31" t="s">
        <v>624</v>
      </c>
      <c r="B171" s="42"/>
      <c r="C171" s="42"/>
    </row>
    <row r="172" spans="1:3">
      <c r="A172" s="239" t="s">
        <v>411</v>
      </c>
      <c r="B172" s="239" t="s">
        <v>412</v>
      </c>
      <c r="C172" s="32" t="s">
        <v>401</v>
      </c>
    </row>
    <row r="173" spans="1:3" ht="12.75">
      <c r="A173" s="83">
        <v>280</v>
      </c>
      <c r="B173" s="85" t="s">
        <v>625</v>
      </c>
      <c r="C173" s="40" t="s">
        <v>631</v>
      </c>
    </row>
    <row r="174" spans="1:3" ht="12.75">
      <c r="A174" s="83">
        <v>110</v>
      </c>
      <c r="B174" s="85" t="s">
        <v>289</v>
      </c>
      <c r="C174" s="41"/>
    </row>
    <row r="175" spans="1:3" ht="12.75">
      <c r="A175" s="83">
        <v>400</v>
      </c>
      <c r="B175" s="85" t="s">
        <v>290</v>
      </c>
      <c r="C175" s="41"/>
    </row>
    <row r="176" spans="1:3" ht="12.75">
      <c r="A176" s="83">
        <v>500</v>
      </c>
      <c r="B176" s="39" t="s">
        <v>291</v>
      </c>
      <c r="C176" s="41"/>
    </row>
    <row r="177" spans="1:3" ht="12.75">
      <c r="A177" s="83">
        <v>600</v>
      </c>
      <c r="B177" s="85" t="s">
        <v>292</v>
      </c>
      <c r="C177" s="41"/>
    </row>
    <row r="178" spans="1:3" ht="12.75">
      <c r="A178" s="83">
        <v>700</v>
      </c>
      <c r="B178" s="85" t="s">
        <v>293</v>
      </c>
      <c r="C178" s="41"/>
    </row>
    <row r="179" spans="1:3" ht="12.75">
      <c r="A179" s="83">
        <v>800</v>
      </c>
      <c r="B179" s="85" t="s">
        <v>294</v>
      </c>
      <c r="C179" s="41"/>
    </row>
    <row r="180" spans="1:3" ht="12.75">
      <c r="A180" s="83">
        <v>900</v>
      </c>
      <c r="B180" s="85" t="s">
        <v>295</v>
      </c>
      <c r="C180" s="41"/>
    </row>
    <row r="181" spans="1:3" ht="12.75">
      <c r="A181" s="83">
        <v>1000</v>
      </c>
      <c r="B181" s="85" t="s">
        <v>296</v>
      </c>
      <c r="C181" s="41"/>
    </row>
    <row r="182" spans="1:3" ht="12.75">
      <c r="A182" s="83">
        <v>1100</v>
      </c>
      <c r="B182" s="85" t="s">
        <v>297</v>
      </c>
      <c r="C182" s="41"/>
    </row>
    <row r="183" spans="1:3" ht="12.75">
      <c r="A183" s="83">
        <v>0</v>
      </c>
      <c r="B183" s="195">
        <v>0</v>
      </c>
      <c r="C183" s="33" t="s">
        <v>632</v>
      </c>
    </row>
    <row r="184" spans="1:3" ht="12.75">
      <c r="A184" s="16"/>
      <c r="B184" s="42"/>
      <c r="C184" s="42"/>
    </row>
    <row r="185" spans="1:3" ht="12.75">
      <c r="A185" s="31" t="s">
        <v>375</v>
      </c>
      <c r="B185" s="42"/>
      <c r="C185" s="42"/>
    </row>
    <row r="186" spans="1:3">
      <c r="A186" s="239" t="s">
        <v>411</v>
      </c>
      <c r="B186" s="239" t="s">
        <v>412</v>
      </c>
      <c r="C186" s="32" t="s">
        <v>401</v>
      </c>
    </row>
    <row r="187" spans="1:3" ht="12.75">
      <c r="A187" s="83">
        <v>4</v>
      </c>
      <c r="B187" s="85" t="s">
        <v>626</v>
      </c>
      <c r="C187" s="41"/>
    </row>
    <row r="188" spans="1:3" ht="12.75">
      <c r="A188" s="83">
        <v>6</v>
      </c>
      <c r="B188" s="85" t="s">
        <v>627</v>
      </c>
      <c r="C188" s="41"/>
    </row>
    <row r="189" spans="1:3" ht="12.75">
      <c r="A189" s="83" t="s">
        <v>73</v>
      </c>
      <c r="B189" s="85" t="s">
        <v>628</v>
      </c>
      <c r="C189" s="41"/>
    </row>
    <row r="190" spans="1:3" ht="12.75">
      <c r="A190" s="83" t="s">
        <v>74</v>
      </c>
      <c r="B190" s="85" t="s">
        <v>629</v>
      </c>
      <c r="C190" s="41"/>
    </row>
    <row r="191" spans="1:3" ht="12.75">
      <c r="A191" s="83">
        <v>0</v>
      </c>
      <c r="B191" s="85" t="s">
        <v>630</v>
      </c>
      <c r="C191" s="41"/>
    </row>
    <row r="192" spans="1:3" ht="14.25" customHeight="1">
      <c r="A192" s="16"/>
      <c r="B192" s="36"/>
    </row>
    <row r="193" spans="1:4" ht="12.75">
      <c r="A193" s="31" t="s">
        <v>377</v>
      </c>
      <c r="B193" s="42"/>
      <c r="C193" s="42"/>
    </row>
    <row r="194" spans="1:4">
      <c r="A194" s="239" t="s">
        <v>411</v>
      </c>
      <c r="B194" s="239" t="s">
        <v>412</v>
      </c>
      <c r="C194" s="32" t="s">
        <v>401</v>
      </c>
    </row>
    <row r="195" spans="1:4" ht="12.75">
      <c r="A195" s="83" t="s">
        <v>77</v>
      </c>
      <c r="B195" s="85" t="s">
        <v>109</v>
      </c>
      <c r="C195" s="41"/>
    </row>
    <row r="196" spans="1:4" ht="12.75">
      <c r="A196" s="83" t="s">
        <v>78</v>
      </c>
      <c r="B196" s="85" t="s">
        <v>633</v>
      </c>
      <c r="C196" s="41"/>
    </row>
    <row r="197" spans="1:4" ht="12.75">
      <c r="A197" s="83">
        <v>8019</v>
      </c>
      <c r="B197" s="85" t="s">
        <v>634</v>
      </c>
      <c r="C197" s="41"/>
    </row>
    <row r="198" spans="1:4" ht="12.75">
      <c r="A198" s="83">
        <v>0</v>
      </c>
      <c r="B198" s="33" t="s">
        <v>635</v>
      </c>
      <c r="C198" s="41"/>
    </row>
    <row r="199" spans="1:4" ht="12.75">
      <c r="A199" s="16"/>
      <c r="B199" s="42"/>
    </row>
    <row r="200" spans="1:4" s="38" customFormat="1" ht="21" customHeight="1">
      <c r="A200" s="31" t="s">
        <v>378</v>
      </c>
      <c r="B200" s="42"/>
      <c r="C200" s="42"/>
    </row>
    <row r="201" spans="1:4" s="38" customFormat="1" ht="12.75">
      <c r="A201" s="239" t="s">
        <v>411</v>
      </c>
      <c r="B201" s="239" t="s">
        <v>412</v>
      </c>
      <c r="C201" s="32" t="s">
        <v>401</v>
      </c>
      <c r="D201" s="35"/>
    </row>
    <row r="202" spans="1:4" s="206" customFormat="1" ht="12.75">
      <c r="A202" s="47" t="s">
        <v>80</v>
      </c>
      <c r="B202" s="205" t="s">
        <v>615</v>
      </c>
      <c r="C202" s="45"/>
      <c r="D202" s="35"/>
    </row>
    <row r="203" spans="1:4" s="38" customFormat="1" ht="12.6" customHeight="1">
      <c r="A203" s="83" t="s">
        <v>82</v>
      </c>
      <c r="B203" s="85" t="s">
        <v>465</v>
      </c>
      <c r="C203" s="41"/>
      <c r="D203" s="35"/>
    </row>
    <row r="204" spans="1:4" ht="11.25" customHeight="1">
      <c r="A204" s="16"/>
      <c r="B204" s="42"/>
      <c r="D204" s="35"/>
    </row>
    <row r="205" spans="1:4" ht="12" customHeight="1">
      <c r="A205" s="31" t="s">
        <v>637</v>
      </c>
    </row>
    <row r="206" spans="1:4" ht="12" customHeight="1">
      <c r="A206" s="239" t="s">
        <v>411</v>
      </c>
      <c r="B206" s="239" t="s">
        <v>412</v>
      </c>
      <c r="C206" s="32" t="s">
        <v>401</v>
      </c>
    </row>
    <row r="207" spans="1:4" ht="12.75" customHeight="1">
      <c r="A207" s="47" t="s">
        <v>301</v>
      </c>
      <c r="B207" s="34" t="s">
        <v>302</v>
      </c>
      <c r="C207" s="33"/>
    </row>
    <row r="208" spans="1:4" s="87" customFormat="1" ht="12" customHeight="1">
      <c r="A208" s="164">
        <v>1013</v>
      </c>
      <c r="B208" s="142" t="s">
        <v>466</v>
      </c>
      <c r="C208" s="33"/>
    </row>
    <row r="209" spans="1:3" s="87" customFormat="1" ht="12" customHeight="1">
      <c r="A209" s="164">
        <v>1015</v>
      </c>
      <c r="B209" s="142" t="s">
        <v>468</v>
      </c>
      <c r="C209" s="41"/>
    </row>
    <row r="210" spans="1:3" ht="12" customHeight="1">
      <c r="A210" s="164">
        <v>1019</v>
      </c>
      <c r="B210" s="313" t="s">
        <v>469</v>
      </c>
      <c r="C210" s="41"/>
    </row>
    <row r="211" spans="1:3" ht="12.75">
      <c r="A211" s="164">
        <v>3004</v>
      </c>
      <c r="B211" s="249" t="s">
        <v>470</v>
      </c>
      <c r="C211" s="41"/>
    </row>
    <row r="212" spans="1:3" ht="12.75">
      <c r="A212" s="164">
        <v>3005</v>
      </c>
      <c r="B212" s="250" t="s">
        <v>471</v>
      </c>
      <c r="C212" s="41"/>
    </row>
    <row r="213" spans="1:3" ht="12.75">
      <c r="A213" s="164">
        <v>6009</v>
      </c>
      <c r="B213" s="314" t="s">
        <v>472</v>
      </c>
      <c r="C213" s="41"/>
    </row>
    <row r="214" spans="1:3" ht="12.75">
      <c r="A214" s="164">
        <v>7012</v>
      </c>
      <c r="B214" s="314" t="s">
        <v>740</v>
      </c>
      <c r="C214" s="41"/>
    </row>
    <row r="215" spans="1:3" ht="12.75">
      <c r="A215" s="164">
        <v>7015</v>
      </c>
      <c r="B215" s="314" t="s">
        <v>473</v>
      </c>
      <c r="C215" s="41"/>
    </row>
    <row r="216" spans="1:3" ht="12.75">
      <c r="A216" s="164">
        <v>7016</v>
      </c>
      <c r="B216" s="39" t="s">
        <v>474</v>
      </c>
      <c r="C216" s="41"/>
    </row>
    <row r="217" spans="1:3" ht="12.75">
      <c r="A217" s="164" t="s">
        <v>155</v>
      </c>
      <c r="B217" s="313" t="s">
        <v>475</v>
      </c>
      <c r="C217" s="41"/>
    </row>
    <row r="218" spans="1:3" ht="12.75">
      <c r="A218" s="164" t="s">
        <v>193</v>
      </c>
      <c r="B218" s="39" t="s">
        <v>476</v>
      </c>
      <c r="C218" s="41"/>
    </row>
    <row r="219" spans="1:3" ht="12.75">
      <c r="A219" s="164">
        <v>7021</v>
      </c>
      <c r="B219" s="39" t="s">
        <v>477</v>
      </c>
      <c r="C219" s="41"/>
    </row>
    <row r="220" spans="1:3" ht="12.75">
      <c r="A220" s="164">
        <v>7022</v>
      </c>
      <c r="B220" s="39" t="s">
        <v>478</v>
      </c>
      <c r="C220" s="41"/>
    </row>
    <row r="221" spans="1:3" ht="12.75">
      <c r="A221" s="164">
        <v>7024</v>
      </c>
      <c r="B221" s="39" t="s">
        <v>479</v>
      </c>
      <c r="C221" s="41"/>
    </row>
    <row r="222" spans="1:3" ht="12.75">
      <c r="A222" s="164">
        <v>7035</v>
      </c>
      <c r="B222" s="39" t="s">
        <v>480</v>
      </c>
      <c r="C222" s="41"/>
    </row>
    <row r="223" spans="1:3" ht="12.75">
      <c r="A223" s="164">
        <v>7037</v>
      </c>
      <c r="B223" s="39" t="s">
        <v>481</v>
      </c>
      <c r="C223" s="41"/>
    </row>
    <row r="224" spans="1:3" ht="12.75">
      <c r="A224" s="164">
        <v>7038</v>
      </c>
      <c r="B224" s="39" t="s">
        <v>482</v>
      </c>
      <c r="C224" s="41"/>
    </row>
    <row r="225" spans="1:3" ht="12.75">
      <c r="A225" s="164">
        <v>7039</v>
      </c>
      <c r="B225" s="39" t="s">
        <v>483</v>
      </c>
      <c r="C225" s="41"/>
    </row>
    <row r="226" spans="1:3" ht="12.75">
      <c r="A226" s="164">
        <v>7040</v>
      </c>
      <c r="B226" s="39" t="s">
        <v>484</v>
      </c>
      <c r="C226" s="41"/>
    </row>
    <row r="227" spans="1:3" ht="12.75">
      <c r="A227" s="164">
        <v>7044</v>
      </c>
      <c r="B227" s="39" t="s">
        <v>485</v>
      </c>
      <c r="C227" s="41"/>
    </row>
    <row r="228" spans="1:3" ht="12.75">
      <c r="A228" s="164">
        <v>7048</v>
      </c>
      <c r="B228" s="39" t="s">
        <v>486</v>
      </c>
      <c r="C228" s="41"/>
    </row>
    <row r="229" spans="1:3" ht="12.75">
      <c r="A229" s="164">
        <v>8012</v>
      </c>
      <c r="B229" s="39" t="s">
        <v>487</v>
      </c>
      <c r="C229" s="41"/>
    </row>
    <row r="230" spans="1:3" ht="12.75">
      <c r="A230" s="164">
        <v>8014</v>
      </c>
      <c r="B230" s="39" t="s">
        <v>488</v>
      </c>
      <c r="C230" s="41"/>
    </row>
    <row r="231" spans="1:3" ht="12.75">
      <c r="A231" s="164" t="s">
        <v>260</v>
      </c>
      <c r="B231" s="39" t="s">
        <v>489</v>
      </c>
      <c r="C231" s="41"/>
    </row>
    <row r="232" spans="1:3" ht="12.75">
      <c r="A232" s="164" t="s">
        <v>261</v>
      </c>
      <c r="B232" s="39" t="s">
        <v>490</v>
      </c>
      <c r="C232" s="41"/>
    </row>
    <row r="233" spans="1:3" ht="12.75">
      <c r="A233" s="164">
        <v>8019</v>
      </c>
      <c r="B233" s="39" t="s">
        <v>491</v>
      </c>
      <c r="C233" s="41"/>
    </row>
    <row r="234" spans="1:3" ht="12.75">
      <c r="A234" s="164" t="s">
        <v>24</v>
      </c>
      <c r="B234" s="39" t="s">
        <v>492</v>
      </c>
      <c r="C234" s="41"/>
    </row>
    <row r="235" spans="1:3" ht="12.75">
      <c r="A235" s="164">
        <v>9004</v>
      </c>
      <c r="B235" s="39" t="s">
        <v>493</v>
      </c>
      <c r="C235" s="41"/>
    </row>
    <row r="236" spans="1:3" ht="12.75">
      <c r="A236" s="164">
        <v>9005</v>
      </c>
      <c r="B236" s="39" t="s">
        <v>494</v>
      </c>
      <c r="C236" s="41"/>
    </row>
    <row r="237" spans="1:3" ht="12.75">
      <c r="A237" s="164" t="s">
        <v>262</v>
      </c>
      <c r="B237" s="39" t="s">
        <v>495</v>
      </c>
      <c r="C237" s="41"/>
    </row>
    <row r="238" spans="1:3" ht="12.75">
      <c r="A238" s="164" t="s">
        <v>194</v>
      </c>
      <c r="B238" s="39" t="s">
        <v>496</v>
      </c>
      <c r="C238" s="41"/>
    </row>
    <row r="239" spans="1:3" ht="12.75">
      <c r="A239" s="164" t="s">
        <v>9</v>
      </c>
      <c r="B239" s="39" t="s">
        <v>497</v>
      </c>
      <c r="C239" s="41"/>
    </row>
    <row r="240" spans="1:3" ht="12.75">
      <c r="A240" s="164" t="s">
        <v>263</v>
      </c>
      <c r="B240" s="39" t="s">
        <v>498</v>
      </c>
      <c r="C240" s="41"/>
    </row>
    <row r="241" spans="1:3" ht="12.75">
      <c r="A241" s="164" t="s">
        <v>192</v>
      </c>
      <c r="B241" s="39" t="s">
        <v>499</v>
      </c>
      <c r="C241" s="41"/>
    </row>
    <row r="242" spans="1:3" ht="12.75">
      <c r="A242" s="164">
        <v>9007</v>
      </c>
      <c r="B242" s="39" t="s">
        <v>500</v>
      </c>
      <c r="C242" s="41"/>
    </row>
    <row r="243" spans="1:3" ht="12.75">
      <c r="A243" s="164" t="s">
        <v>264</v>
      </c>
      <c r="B243" s="39" t="s">
        <v>501</v>
      </c>
      <c r="C243" s="41"/>
    </row>
    <row r="244" spans="1:3" ht="12.75">
      <c r="A244" s="164" t="s">
        <v>265</v>
      </c>
      <c r="B244" s="39" t="s">
        <v>502</v>
      </c>
      <c r="C244" s="41"/>
    </row>
    <row r="245" spans="1:3" ht="12.75">
      <c r="A245" s="164">
        <v>9010</v>
      </c>
      <c r="B245" s="39" t="s">
        <v>503</v>
      </c>
      <c r="C245" s="41"/>
    </row>
    <row r="246" spans="1:3" ht="12.75">
      <c r="A246" s="164" t="s">
        <v>266</v>
      </c>
      <c r="B246" s="39" t="s">
        <v>504</v>
      </c>
      <c r="C246" s="41"/>
    </row>
    <row r="247" spans="1:3" ht="12.75">
      <c r="A247" s="164" t="s">
        <v>267</v>
      </c>
      <c r="B247" s="39" t="s">
        <v>505</v>
      </c>
      <c r="C247" s="41"/>
    </row>
    <row r="248" spans="1:3" ht="12.75">
      <c r="A248" s="164">
        <v>9016</v>
      </c>
      <c r="B248" s="39" t="s">
        <v>506</v>
      </c>
      <c r="C248" s="41"/>
    </row>
    <row r="249" spans="1:3" ht="12.75">
      <c r="A249" s="164" t="s">
        <v>268</v>
      </c>
      <c r="B249" s="39" t="s">
        <v>507</v>
      </c>
      <c r="C249" s="41"/>
    </row>
    <row r="250" spans="1:3" ht="12.75">
      <c r="A250" s="164" t="s">
        <v>156</v>
      </c>
      <c r="B250" s="39" t="s">
        <v>508</v>
      </c>
      <c r="C250" s="41"/>
    </row>
    <row r="251" spans="1:3" ht="12.75">
      <c r="A251" s="164" t="s">
        <v>10</v>
      </c>
      <c r="B251" s="39" t="s">
        <v>509</v>
      </c>
      <c r="C251" s="41"/>
    </row>
    <row r="252" spans="1:3" ht="12.75">
      <c r="A252" s="164" t="s">
        <v>11</v>
      </c>
      <c r="B252" s="39" t="s">
        <v>510</v>
      </c>
      <c r="C252" s="41"/>
    </row>
    <row r="253" spans="1:3" ht="12.75">
      <c r="A253" s="164" t="s">
        <v>187</v>
      </c>
      <c r="B253" s="39" t="s">
        <v>423</v>
      </c>
      <c r="C253" s="41"/>
    </row>
    <row r="254" spans="1:3" ht="12.75">
      <c r="A254" s="164" t="s">
        <v>12</v>
      </c>
      <c r="B254" s="39" t="s">
        <v>25</v>
      </c>
      <c r="C254" s="41"/>
    </row>
    <row r="255" spans="1:3" ht="12.75">
      <c r="A255" s="164" t="s">
        <v>650</v>
      </c>
      <c r="B255" s="39" t="s">
        <v>741</v>
      </c>
      <c r="C255" s="41"/>
    </row>
    <row r="256" spans="1:3" ht="12.75">
      <c r="A256" s="164" t="s">
        <v>663</v>
      </c>
      <c r="B256" s="39" t="s">
        <v>742</v>
      </c>
      <c r="C256" s="41"/>
    </row>
    <row r="257" spans="1:3" ht="12.75">
      <c r="A257" s="242" t="s">
        <v>8</v>
      </c>
      <c r="B257" s="39" t="s">
        <v>511</v>
      </c>
      <c r="C257" s="41"/>
    </row>
    <row r="258" spans="1:3" ht="12.75">
      <c r="A258" s="242" t="s">
        <v>13</v>
      </c>
      <c r="B258" s="39" t="s">
        <v>512</v>
      </c>
      <c r="C258" s="251" t="s">
        <v>513</v>
      </c>
    </row>
    <row r="259" spans="1:3" ht="12.75">
      <c r="A259" s="242" t="s">
        <v>14</v>
      </c>
      <c r="B259" s="39" t="s">
        <v>514</v>
      </c>
      <c r="C259" s="251" t="s">
        <v>513</v>
      </c>
    </row>
    <row r="260" spans="1:3" ht="12.75">
      <c r="A260" s="242" t="s">
        <v>15</v>
      </c>
      <c r="B260" s="39" t="s">
        <v>515</v>
      </c>
      <c r="C260" s="251" t="s">
        <v>513</v>
      </c>
    </row>
    <row r="261" spans="1:3" ht="12.75">
      <c r="A261" s="242" t="s">
        <v>16</v>
      </c>
      <c r="B261" s="39" t="s">
        <v>516</v>
      </c>
      <c r="C261" s="251" t="s">
        <v>513</v>
      </c>
    </row>
    <row r="262" spans="1:3" ht="12.75">
      <c r="A262" s="242" t="s">
        <v>17</v>
      </c>
      <c r="B262" s="39" t="s">
        <v>517</v>
      </c>
      <c r="C262" s="251" t="s">
        <v>513</v>
      </c>
    </row>
    <row r="263" spans="1:3" ht="12.75">
      <c r="A263" s="242" t="s">
        <v>18</v>
      </c>
      <c r="B263" s="39" t="s">
        <v>518</v>
      </c>
      <c r="C263" s="251" t="s">
        <v>513</v>
      </c>
    </row>
    <row r="264" spans="1:3" ht="12.75">
      <c r="A264" s="242" t="s">
        <v>19</v>
      </c>
      <c r="B264" s="39" t="s">
        <v>519</v>
      </c>
      <c r="C264" s="251" t="s">
        <v>513</v>
      </c>
    </row>
    <row r="265" spans="1:3" ht="12.75">
      <c r="A265" s="242" t="s">
        <v>20</v>
      </c>
      <c r="B265" s="39" t="s">
        <v>520</v>
      </c>
      <c r="C265" s="251" t="s">
        <v>513</v>
      </c>
    </row>
    <row r="266" spans="1:3" ht="12.75">
      <c r="A266" s="242" t="s">
        <v>21</v>
      </c>
      <c r="B266" s="39" t="s">
        <v>521</v>
      </c>
      <c r="C266" s="251" t="s">
        <v>513</v>
      </c>
    </row>
    <row r="267" spans="1:3" ht="12.75">
      <c r="A267" s="242" t="s">
        <v>22</v>
      </c>
      <c r="B267" s="39" t="s">
        <v>522</v>
      </c>
      <c r="C267" s="251" t="s">
        <v>513</v>
      </c>
    </row>
    <row r="268" spans="1:3" ht="12.75">
      <c r="A268" s="242" t="s">
        <v>27</v>
      </c>
      <c r="B268" s="39" t="s">
        <v>523</v>
      </c>
      <c r="C268" s="251" t="s">
        <v>513</v>
      </c>
    </row>
    <row r="269" spans="1:3" ht="12.75">
      <c r="A269" s="242" t="s">
        <v>28</v>
      </c>
      <c r="B269" s="39" t="s">
        <v>524</v>
      </c>
      <c r="C269" s="251" t="s">
        <v>513</v>
      </c>
    </row>
    <row r="270" spans="1:3" ht="12.75" customHeight="1">
      <c r="A270" s="242" t="s">
        <v>29</v>
      </c>
      <c r="B270" s="39" t="s">
        <v>525</v>
      </c>
      <c r="C270" s="251" t="s">
        <v>513</v>
      </c>
    </row>
    <row r="271" spans="1:3" ht="12.75">
      <c r="A271" s="242" t="s">
        <v>30</v>
      </c>
      <c r="B271" s="39" t="s">
        <v>526</v>
      </c>
      <c r="C271" s="251" t="s">
        <v>513</v>
      </c>
    </row>
    <row r="272" spans="1:3" ht="13.15" customHeight="1">
      <c r="A272" s="242" t="s">
        <v>31</v>
      </c>
      <c r="B272" s="39" t="s">
        <v>527</v>
      </c>
      <c r="C272" s="251" t="s">
        <v>513</v>
      </c>
    </row>
    <row r="273" spans="1:3" ht="12.75">
      <c r="A273" s="242" t="s">
        <v>32</v>
      </c>
      <c r="B273" s="39" t="s">
        <v>528</v>
      </c>
      <c r="C273" s="251" t="s">
        <v>513</v>
      </c>
    </row>
    <row r="274" spans="1:3" ht="12.75">
      <c r="A274" s="242" t="s">
        <v>33</v>
      </c>
      <c r="B274" s="39" t="s">
        <v>529</v>
      </c>
      <c r="C274" s="251" t="s">
        <v>513</v>
      </c>
    </row>
    <row r="275" spans="1:3" ht="12.75">
      <c r="A275" s="242" t="s">
        <v>34</v>
      </c>
      <c r="B275" s="39" t="s">
        <v>530</v>
      </c>
      <c r="C275" s="251" t="s">
        <v>513</v>
      </c>
    </row>
    <row r="276" spans="1:3" ht="12.75">
      <c r="A276" s="242" t="s">
        <v>35</v>
      </c>
      <c r="B276" s="39" t="s">
        <v>531</v>
      </c>
      <c r="C276" s="251" t="s">
        <v>513</v>
      </c>
    </row>
    <row r="277" spans="1:3" ht="12.75">
      <c r="A277" s="242" t="s">
        <v>36</v>
      </c>
      <c r="B277" s="39" t="s">
        <v>532</v>
      </c>
      <c r="C277" s="251" t="s">
        <v>513</v>
      </c>
    </row>
    <row r="278" spans="1:3" ht="12.75">
      <c r="A278" s="242" t="s">
        <v>37</v>
      </c>
      <c r="B278" s="39" t="s">
        <v>533</v>
      </c>
      <c r="C278" s="251" t="s">
        <v>513</v>
      </c>
    </row>
    <row r="279" spans="1:3" ht="12.75">
      <c r="A279" s="242" t="s">
        <v>38</v>
      </c>
      <c r="B279" s="39" t="s">
        <v>534</v>
      </c>
      <c r="C279" s="251" t="s">
        <v>513</v>
      </c>
    </row>
    <row r="280" spans="1:3" ht="12.75">
      <c r="A280" s="242" t="s">
        <v>39</v>
      </c>
      <c r="B280" s="39" t="s">
        <v>535</v>
      </c>
      <c r="C280" s="251" t="s">
        <v>513</v>
      </c>
    </row>
    <row r="281" spans="1:3" ht="12.75">
      <c r="A281" s="242" t="s">
        <v>40</v>
      </c>
      <c r="B281" s="39" t="s">
        <v>536</v>
      </c>
      <c r="C281" s="251" t="s">
        <v>513</v>
      </c>
    </row>
    <row r="282" spans="1:3" ht="12.75">
      <c r="A282" s="242" t="s">
        <v>23</v>
      </c>
      <c r="B282" s="39" t="s">
        <v>537</v>
      </c>
      <c r="C282" s="251" t="s">
        <v>513</v>
      </c>
    </row>
    <row r="283" spans="1:3" ht="12.75">
      <c r="A283" s="242">
        <v>0</v>
      </c>
      <c r="B283" s="39" t="s">
        <v>552</v>
      </c>
      <c r="C283" s="251"/>
    </row>
    <row r="284" spans="1:3" ht="12.75">
      <c r="A284" s="166"/>
      <c r="B284" s="42"/>
    </row>
    <row r="285" spans="1:3" ht="12.75">
      <c r="A285" s="31" t="s">
        <v>382</v>
      </c>
    </row>
    <row r="286" spans="1:3">
      <c r="A286" s="239" t="s">
        <v>411</v>
      </c>
      <c r="B286" s="239" t="s">
        <v>412</v>
      </c>
      <c r="C286" s="32" t="s">
        <v>401</v>
      </c>
    </row>
    <row r="287" spans="1:3" ht="12.75">
      <c r="A287" s="43" t="s">
        <v>77</v>
      </c>
      <c r="B287" s="44" t="s">
        <v>109</v>
      </c>
      <c r="C287" s="34" t="s">
        <v>467</v>
      </c>
    </row>
    <row r="288" spans="1:3" ht="12.75">
      <c r="A288" s="164">
        <v>1013</v>
      </c>
      <c r="B288" s="142" t="s">
        <v>466</v>
      </c>
      <c r="C288" s="33"/>
    </row>
    <row r="289" spans="1:3" ht="12.75">
      <c r="A289" s="164">
        <v>1015</v>
      </c>
      <c r="B289" s="142" t="s">
        <v>468</v>
      </c>
      <c r="C289" s="41"/>
    </row>
    <row r="290" spans="1:3" ht="12.75">
      <c r="A290" s="164">
        <v>1019</v>
      </c>
      <c r="B290" s="313" t="s">
        <v>469</v>
      </c>
      <c r="C290" s="41"/>
    </row>
    <row r="291" spans="1:3" ht="12.75">
      <c r="A291" s="164">
        <v>3004</v>
      </c>
      <c r="B291" s="249" t="s">
        <v>470</v>
      </c>
      <c r="C291" s="41"/>
    </row>
    <row r="292" spans="1:3" ht="12.75">
      <c r="A292" s="164">
        <v>3005</v>
      </c>
      <c r="B292" s="250" t="s">
        <v>471</v>
      </c>
      <c r="C292" s="41"/>
    </row>
    <row r="293" spans="1:3" ht="12.75">
      <c r="A293" s="164">
        <v>6009</v>
      </c>
      <c r="B293" s="314" t="s">
        <v>472</v>
      </c>
      <c r="C293" s="41"/>
    </row>
    <row r="294" spans="1:3" ht="12.75">
      <c r="A294" s="164">
        <v>7012</v>
      </c>
      <c r="B294" s="314" t="s">
        <v>740</v>
      </c>
      <c r="C294" s="41"/>
    </row>
    <row r="295" spans="1:3" ht="12.75">
      <c r="A295" s="164">
        <v>7015</v>
      </c>
      <c r="B295" s="314" t="s">
        <v>473</v>
      </c>
      <c r="C295" s="41"/>
    </row>
    <row r="296" spans="1:3" ht="12.75">
      <c r="A296" s="164">
        <v>7016</v>
      </c>
      <c r="B296" s="39" t="s">
        <v>474</v>
      </c>
      <c r="C296" s="41"/>
    </row>
    <row r="297" spans="1:3" ht="12.75">
      <c r="A297" s="164" t="s">
        <v>155</v>
      </c>
      <c r="B297" s="313" t="s">
        <v>475</v>
      </c>
      <c r="C297" s="41"/>
    </row>
    <row r="298" spans="1:3" ht="12.75">
      <c r="A298" s="164" t="s">
        <v>193</v>
      </c>
      <c r="B298" s="39" t="s">
        <v>476</v>
      </c>
      <c r="C298" s="41"/>
    </row>
    <row r="299" spans="1:3" ht="12.75">
      <c r="A299" s="164">
        <v>7021</v>
      </c>
      <c r="B299" s="39" t="s">
        <v>477</v>
      </c>
      <c r="C299" s="41"/>
    </row>
    <row r="300" spans="1:3" ht="12.75">
      <c r="A300" s="164">
        <v>7022</v>
      </c>
      <c r="B300" s="39" t="s">
        <v>478</v>
      </c>
      <c r="C300" s="41"/>
    </row>
    <row r="301" spans="1:3" ht="12.75">
      <c r="A301" s="164">
        <v>7024</v>
      </c>
      <c r="B301" s="39" t="s">
        <v>479</v>
      </c>
      <c r="C301" s="41"/>
    </row>
    <row r="302" spans="1:3" ht="12.75">
      <c r="A302" s="164">
        <v>7035</v>
      </c>
      <c r="B302" s="39" t="s">
        <v>480</v>
      </c>
      <c r="C302" s="41"/>
    </row>
    <row r="303" spans="1:3" ht="12.75">
      <c r="A303" s="164">
        <v>7037</v>
      </c>
      <c r="B303" s="39" t="s">
        <v>481</v>
      </c>
      <c r="C303" s="41"/>
    </row>
    <row r="304" spans="1:3" ht="12.75">
      <c r="A304" s="164">
        <v>7038</v>
      </c>
      <c r="B304" s="39" t="s">
        <v>482</v>
      </c>
      <c r="C304" s="41"/>
    </row>
    <row r="305" spans="1:3" ht="12.75">
      <c r="A305" s="164">
        <v>7039</v>
      </c>
      <c r="B305" s="39" t="s">
        <v>483</v>
      </c>
      <c r="C305" s="41"/>
    </row>
    <row r="306" spans="1:3" ht="12.75">
      <c r="A306" s="164">
        <v>7040</v>
      </c>
      <c r="B306" s="39" t="s">
        <v>484</v>
      </c>
      <c r="C306" s="41"/>
    </row>
    <row r="307" spans="1:3" ht="12.75">
      <c r="A307" s="164">
        <v>7044</v>
      </c>
      <c r="B307" s="39" t="s">
        <v>485</v>
      </c>
      <c r="C307" s="41"/>
    </row>
    <row r="308" spans="1:3" ht="12.75">
      <c r="A308" s="164">
        <v>7048</v>
      </c>
      <c r="B308" s="39" t="s">
        <v>486</v>
      </c>
      <c r="C308" s="41"/>
    </row>
    <row r="309" spans="1:3" ht="12.75">
      <c r="A309" s="164">
        <v>8012</v>
      </c>
      <c r="B309" s="39" t="s">
        <v>487</v>
      </c>
      <c r="C309" s="41"/>
    </row>
    <row r="310" spans="1:3" ht="12.75">
      <c r="A310" s="164">
        <v>8014</v>
      </c>
      <c r="B310" s="39" t="s">
        <v>488</v>
      </c>
      <c r="C310" s="41"/>
    </row>
    <row r="311" spans="1:3" ht="12.75">
      <c r="A311" s="164" t="s">
        <v>260</v>
      </c>
      <c r="B311" s="39" t="s">
        <v>489</v>
      </c>
      <c r="C311" s="41"/>
    </row>
    <row r="312" spans="1:3" ht="12.75">
      <c r="A312" s="164" t="s">
        <v>261</v>
      </c>
      <c r="B312" s="39" t="s">
        <v>490</v>
      </c>
      <c r="C312" s="41"/>
    </row>
    <row r="313" spans="1:3" ht="12.75">
      <c r="A313" s="164">
        <v>8019</v>
      </c>
      <c r="B313" s="39" t="s">
        <v>491</v>
      </c>
      <c r="C313" s="41"/>
    </row>
    <row r="314" spans="1:3" ht="12.75">
      <c r="A314" s="164" t="s">
        <v>24</v>
      </c>
      <c r="B314" s="39" t="s">
        <v>492</v>
      </c>
      <c r="C314" s="41"/>
    </row>
    <row r="315" spans="1:3" ht="12.75">
      <c r="A315" s="164">
        <v>9004</v>
      </c>
      <c r="B315" s="39" t="s">
        <v>493</v>
      </c>
      <c r="C315" s="41"/>
    </row>
    <row r="316" spans="1:3" ht="12.75">
      <c r="A316" s="164">
        <v>9005</v>
      </c>
      <c r="B316" s="39" t="s">
        <v>494</v>
      </c>
      <c r="C316" s="41"/>
    </row>
    <row r="317" spans="1:3" ht="12.75">
      <c r="A317" s="164" t="s">
        <v>262</v>
      </c>
      <c r="B317" s="39" t="s">
        <v>495</v>
      </c>
      <c r="C317" s="41"/>
    </row>
    <row r="318" spans="1:3" ht="12.75">
      <c r="A318" s="164" t="s">
        <v>194</v>
      </c>
      <c r="B318" s="39" t="s">
        <v>496</v>
      </c>
      <c r="C318" s="41"/>
    </row>
    <row r="319" spans="1:3" ht="12.75">
      <c r="A319" s="164" t="s">
        <v>9</v>
      </c>
      <c r="B319" s="39" t="s">
        <v>497</v>
      </c>
      <c r="C319" s="41"/>
    </row>
    <row r="320" spans="1:3" ht="12.75">
      <c r="A320" s="164" t="s">
        <v>263</v>
      </c>
      <c r="B320" s="39" t="s">
        <v>498</v>
      </c>
      <c r="C320" s="41"/>
    </row>
    <row r="321" spans="1:3" ht="12.75">
      <c r="A321" s="164" t="s">
        <v>192</v>
      </c>
      <c r="B321" s="39" t="s">
        <v>499</v>
      </c>
      <c r="C321" s="41"/>
    </row>
    <row r="322" spans="1:3" ht="12.75">
      <c r="A322" s="164">
        <v>9007</v>
      </c>
      <c r="B322" s="39" t="s">
        <v>500</v>
      </c>
      <c r="C322" s="41"/>
    </row>
    <row r="323" spans="1:3" ht="12.75">
      <c r="A323" s="164" t="s">
        <v>264</v>
      </c>
      <c r="B323" s="39" t="s">
        <v>501</v>
      </c>
      <c r="C323" s="41"/>
    </row>
    <row r="324" spans="1:3" ht="12.75">
      <c r="A324" s="164" t="s">
        <v>265</v>
      </c>
      <c r="B324" s="39" t="s">
        <v>502</v>
      </c>
      <c r="C324" s="41"/>
    </row>
    <row r="325" spans="1:3" ht="12.75">
      <c r="A325" s="164">
        <v>9010</v>
      </c>
      <c r="B325" s="39" t="s">
        <v>503</v>
      </c>
      <c r="C325" s="41"/>
    </row>
    <row r="326" spans="1:3" ht="12.75">
      <c r="A326" s="164" t="s">
        <v>266</v>
      </c>
      <c r="B326" s="39" t="s">
        <v>504</v>
      </c>
      <c r="C326" s="41"/>
    </row>
    <row r="327" spans="1:3" ht="12.75">
      <c r="A327" s="164" t="s">
        <v>267</v>
      </c>
      <c r="B327" s="39" t="s">
        <v>505</v>
      </c>
      <c r="C327" s="41"/>
    </row>
    <row r="328" spans="1:3" ht="12.75">
      <c r="A328" s="164">
        <v>9016</v>
      </c>
      <c r="B328" s="39" t="s">
        <v>506</v>
      </c>
      <c r="C328" s="41"/>
    </row>
    <row r="329" spans="1:3" ht="12.75">
      <c r="A329" s="164" t="s">
        <v>268</v>
      </c>
      <c r="B329" s="39" t="s">
        <v>507</v>
      </c>
      <c r="C329" s="41"/>
    </row>
    <row r="330" spans="1:3" ht="12.75">
      <c r="A330" s="164" t="s">
        <v>156</v>
      </c>
      <c r="B330" s="39" t="s">
        <v>508</v>
      </c>
      <c r="C330" s="41"/>
    </row>
    <row r="331" spans="1:3" ht="12.75">
      <c r="A331" s="164" t="s">
        <v>10</v>
      </c>
      <c r="B331" s="39" t="s">
        <v>509</v>
      </c>
      <c r="C331" s="41"/>
    </row>
    <row r="332" spans="1:3" ht="12.75">
      <c r="A332" s="164" t="s">
        <v>11</v>
      </c>
      <c r="B332" s="39" t="s">
        <v>510</v>
      </c>
      <c r="C332" s="41"/>
    </row>
    <row r="333" spans="1:3" ht="12.75">
      <c r="A333" s="164" t="s">
        <v>187</v>
      </c>
      <c r="B333" s="39" t="s">
        <v>423</v>
      </c>
      <c r="C333" s="41"/>
    </row>
    <row r="334" spans="1:3" ht="12.75">
      <c r="A334" s="164" t="s">
        <v>12</v>
      </c>
      <c r="B334" s="39" t="s">
        <v>25</v>
      </c>
      <c r="C334" s="41"/>
    </row>
    <row r="335" spans="1:3" ht="12.75">
      <c r="A335" s="164" t="s">
        <v>650</v>
      </c>
      <c r="B335" s="39" t="s">
        <v>741</v>
      </c>
      <c r="C335" s="41"/>
    </row>
    <row r="336" spans="1:3" ht="12.75">
      <c r="A336" s="164" t="s">
        <v>663</v>
      </c>
      <c r="B336" s="39" t="s">
        <v>742</v>
      </c>
      <c r="C336" s="41"/>
    </row>
    <row r="337" spans="1:3" ht="12.75">
      <c r="A337" s="242" t="s">
        <v>8</v>
      </c>
      <c r="B337" s="39" t="s">
        <v>511</v>
      </c>
      <c r="C337" s="41"/>
    </row>
    <row r="338" spans="1:3" ht="12.75">
      <c r="A338" s="242" t="s">
        <v>13</v>
      </c>
      <c r="B338" s="39" t="s">
        <v>512</v>
      </c>
      <c r="C338" s="251" t="s">
        <v>513</v>
      </c>
    </row>
    <row r="339" spans="1:3" ht="12.75">
      <c r="A339" s="242" t="s">
        <v>14</v>
      </c>
      <c r="B339" s="39" t="s">
        <v>514</v>
      </c>
      <c r="C339" s="251" t="s">
        <v>513</v>
      </c>
    </row>
    <row r="340" spans="1:3" ht="12.75">
      <c r="A340" s="242" t="s">
        <v>15</v>
      </c>
      <c r="B340" s="39" t="s">
        <v>515</v>
      </c>
      <c r="C340" s="251" t="s">
        <v>513</v>
      </c>
    </row>
    <row r="341" spans="1:3" ht="12.75">
      <c r="A341" s="242" t="s">
        <v>16</v>
      </c>
      <c r="B341" s="39" t="s">
        <v>516</v>
      </c>
      <c r="C341" s="251" t="s">
        <v>513</v>
      </c>
    </row>
    <row r="342" spans="1:3" ht="12.75">
      <c r="A342" s="242" t="s">
        <v>17</v>
      </c>
      <c r="B342" s="39" t="s">
        <v>517</v>
      </c>
      <c r="C342" s="251" t="s">
        <v>513</v>
      </c>
    </row>
    <row r="343" spans="1:3" ht="12.75">
      <c r="A343" s="242" t="s">
        <v>18</v>
      </c>
      <c r="B343" s="39" t="s">
        <v>518</v>
      </c>
      <c r="C343" s="251" t="s">
        <v>513</v>
      </c>
    </row>
    <row r="344" spans="1:3" ht="12.75">
      <c r="A344" s="242" t="s">
        <v>19</v>
      </c>
      <c r="B344" s="39" t="s">
        <v>519</v>
      </c>
      <c r="C344" s="251" t="s">
        <v>513</v>
      </c>
    </row>
    <row r="345" spans="1:3" ht="12.75">
      <c r="A345" s="242" t="s">
        <v>20</v>
      </c>
      <c r="B345" s="39" t="s">
        <v>520</v>
      </c>
      <c r="C345" s="251" t="s">
        <v>513</v>
      </c>
    </row>
    <row r="346" spans="1:3" ht="12.75">
      <c r="A346" s="242" t="s">
        <v>21</v>
      </c>
      <c r="B346" s="39" t="s">
        <v>521</v>
      </c>
      <c r="C346" s="251" t="s">
        <v>513</v>
      </c>
    </row>
    <row r="347" spans="1:3" ht="12.75">
      <c r="A347" s="242" t="s">
        <v>22</v>
      </c>
      <c r="B347" s="39" t="s">
        <v>522</v>
      </c>
      <c r="C347" s="251" t="s">
        <v>513</v>
      </c>
    </row>
    <row r="348" spans="1:3" ht="12.75">
      <c r="A348" s="242" t="s">
        <v>27</v>
      </c>
      <c r="B348" s="39" t="s">
        <v>523</v>
      </c>
      <c r="C348" s="251" t="s">
        <v>513</v>
      </c>
    </row>
    <row r="349" spans="1:3" ht="12.75">
      <c r="A349" s="242" t="s">
        <v>28</v>
      </c>
      <c r="B349" s="39" t="s">
        <v>524</v>
      </c>
      <c r="C349" s="251" t="s">
        <v>513</v>
      </c>
    </row>
    <row r="350" spans="1:3" ht="12.75">
      <c r="A350" s="242" t="s">
        <v>29</v>
      </c>
      <c r="B350" s="39" t="s">
        <v>525</v>
      </c>
      <c r="C350" s="251" t="s">
        <v>513</v>
      </c>
    </row>
    <row r="351" spans="1:3" ht="12.75">
      <c r="A351" s="242" t="s">
        <v>30</v>
      </c>
      <c r="B351" s="39" t="s">
        <v>526</v>
      </c>
      <c r="C351" s="251" t="s">
        <v>513</v>
      </c>
    </row>
    <row r="352" spans="1:3" ht="12.75">
      <c r="A352" s="242" t="s">
        <v>31</v>
      </c>
      <c r="B352" s="39" t="s">
        <v>527</v>
      </c>
      <c r="C352" s="251" t="s">
        <v>513</v>
      </c>
    </row>
    <row r="353" spans="1:3" ht="12.75">
      <c r="A353" s="242" t="s">
        <v>32</v>
      </c>
      <c r="B353" s="39" t="s">
        <v>528</v>
      </c>
      <c r="C353" s="251" t="s">
        <v>513</v>
      </c>
    </row>
    <row r="354" spans="1:3" ht="12.75">
      <c r="A354" s="242" t="s">
        <v>33</v>
      </c>
      <c r="B354" s="39" t="s">
        <v>529</v>
      </c>
      <c r="C354" s="251" t="s">
        <v>513</v>
      </c>
    </row>
    <row r="355" spans="1:3" ht="12.75">
      <c r="A355" s="242" t="s">
        <v>34</v>
      </c>
      <c r="B355" s="39" t="s">
        <v>530</v>
      </c>
      <c r="C355" s="251" t="s">
        <v>513</v>
      </c>
    </row>
    <row r="356" spans="1:3" ht="12.75">
      <c r="A356" s="242" t="s">
        <v>35</v>
      </c>
      <c r="B356" s="39" t="s">
        <v>531</v>
      </c>
      <c r="C356" s="251" t="s">
        <v>513</v>
      </c>
    </row>
    <row r="357" spans="1:3" ht="12.75">
      <c r="A357" s="242" t="s">
        <v>36</v>
      </c>
      <c r="B357" s="39" t="s">
        <v>532</v>
      </c>
      <c r="C357" s="251" t="s">
        <v>513</v>
      </c>
    </row>
    <row r="358" spans="1:3" ht="12.75">
      <c r="A358" s="242" t="s">
        <v>37</v>
      </c>
      <c r="B358" s="39" t="s">
        <v>533</v>
      </c>
      <c r="C358" s="251" t="s">
        <v>513</v>
      </c>
    </row>
    <row r="359" spans="1:3" ht="12.75">
      <c r="A359" s="242" t="s">
        <v>38</v>
      </c>
      <c r="B359" s="39" t="s">
        <v>534</v>
      </c>
      <c r="C359" s="251" t="s">
        <v>513</v>
      </c>
    </row>
    <row r="360" spans="1:3" ht="12.75">
      <c r="A360" s="242" t="s">
        <v>39</v>
      </c>
      <c r="B360" s="39" t="s">
        <v>535</v>
      </c>
      <c r="C360" s="251" t="s">
        <v>513</v>
      </c>
    </row>
    <row r="361" spans="1:3" ht="12.75">
      <c r="A361" s="242" t="s">
        <v>40</v>
      </c>
      <c r="B361" s="39" t="s">
        <v>536</v>
      </c>
      <c r="C361" s="251" t="s">
        <v>513</v>
      </c>
    </row>
    <row r="362" spans="1:3" ht="12.75">
      <c r="A362" s="242" t="s">
        <v>23</v>
      </c>
      <c r="B362" s="39" t="s">
        <v>537</v>
      </c>
      <c r="C362" s="251" t="s">
        <v>513</v>
      </c>
    </row>
    <row r="363" spans="1:3" ht="12.75">
      <c r="A363" s="166"/>
      <c r="B363" s="166"/>
      <c r="C363" s="166"/>
    </row>
    <row r="364" spans="1:3" ht="12.75">
      <c r="A364" s="31" t="s">
        <v>383</v>
      </c>
    </row>
    <row r="365" spans="1:3" ht="15.75" customHeight="1">
      <c r="A365" s="239" t="s">
        <v>411</v>
      </c>
      <c r="B365" s="239" t="s">
        <v>412</v>
      </c>
      <c r="C365" s="32" t="s">
        <v>401</v>
      </c>
    </row>
    <row r="366" spans="1:3" ht="12.75">
      <c r="A366" s="242" t="s">
        <v>94</v>
      </c>
      <c r="B366" s="39" t="s">
        <v>538</v>
      </c>
      <c r="C366" s="41"/>
    </row>
    <row r="367" spans="1:3" ht="13.15" customHeight="1">
      <c r="A367" s="242" t="s">
        <v>95</v>
      </c>
      <c r="B367" s="39" t="s">
        <v>539</v>
      </c>
      <c r="C367" s="34"/>
    </row>
    <row r="368" spans="1:3" ht="13.15" customHeight="1">
      <c r="A368" s="166"/>
      <c r="B368" s="42"/>
    </row>
    <row r="369" spans="1:3" ht="13.15" customHeight="1">
      <c r="A369" s="31" t="s">
        <v>540</v>
      </c>
    </row>
    <row r="370" spans="1:3" ht="13.15" customHeight="1">
      <c r="A370" s="239" t="s">
        <v>411</v>
      </c>
      <c r="B370" s="239" t="s">
        <v>412</v>
      </c>
      <c r="C370" s="32" t="s">
        <v>401</v>
      </c>
    </row>
    <row r="371" spans="1:3" ht="13.15" customHeight="1">
      <c r="A371" s="83" t="s">
        <v>98</v>
      </c>
      <c r="B371" s="34" t="s">
        <v>541</v>
      </c>
      <c r="C371" s="45"/>
    </row>
    <row r="372" spans="1:3" ht="13.15" customHeight="1">
      <c r="A372" s="83" t="s">
        <v>99</v>
      </c>
      <c r="B372" s="34" t="s">
        <v>542</v>
      </c>
      <c r="C372" s="34" t="s">
        <v>545</v>
      </c>
    </row>
    <row r="373" spans="1:3" ht="13.15" customHeight="1">
      <c r="A373" s="83" t="s">
        <v>169</v>
      </c>
      <c r="B373" s="34" t="s">
        <v>543</v>
      </c>
      <c r="C373" s="45"/>
    </row>
    <row r="374" spans="1:3" ht="13.15" customHeight="1">
      <c r="A374" s="83" t="s">
        <v>306</v>
      </c>
      <c r="B374" s="34" t="s">
        <v>310</v>
      </c>
      <c r="C374" s="45"/>
    </row>
    <row r="375" spans="1:3" ht="13.15" customHeight="1">
      <c r="A375" s="83" t="s">
        <v>307</v>
      </c>
      <c r="B375" s="34" t="s">
        <v>311</v>
      </c>
      <c r="C375" s="45"/>
    </row>
    <row r="376" spans="1:3" ht="13.15" customHeight="1">
      <c r="A376" s="83" t="s">
        <v>308</v>
      </c>
      <c r="B376" s="34" t="s">
        <v>312</v>
      </c>
      <c r="C376" s="34" t="s">
        <v>545</v>
      </c>
    </row>
    <row r="377" spans="1:3" ht="13.15" customHeight="1">
      <c r="A377" s="83" t="s">
        <v>309</v>
      </c>
      <c r="B377" s="34" t="s">
        <v>313</v>
      </c>
      <c r="C377" s="34" t="s">
        <v>545</v>
      </c>
    </row>
    <row r="378" spans="1:3" ht="13.15" customHeight="1">
      <c r="A378" s="83">
        <v>0</v>
      </c>
      <c r="B378" s="34" t="s">
        <v>544</v>
      </c>
      <c r="C378" s="34" t="s">
        <v>545</v>
      </c>
    </row>
    <row r="379" spans="1:3" ht="12.75">
      <c r="A379" s="166"/>
      <c r="B379" s="42"/>
    </row>
    <row r="380" spans="1:3" ht="12.75">
      <c r="A380" s="31" t="s">
        <v>550</v>
      </c>
    </row>
    <row r="381" spans="1:3">
      <c r="A381" s="239" t="s">
        <v>411</v>
      </c>
      <c r="B381" s="239" t="s">
        <v>412</v>
      </c>
      <c r="C381" s="32" t="s">
        <v>401</v>
      </c>
    </row>
    <row r="382" spans="1:3" ht="12.75">
      <c r="A382" s="43" t="s">
        <v>77</v>
      </c>
      <c r="B382" s="44" t="s">
        <v>109</v>
      </c>
      <c r="C382" s="34" t="s">
        <v>551</v>
      </c>
    </row>
    <row r="383" spans="1:3" ht="12.75">
      <c r="A383" s="164">
        <v>1013</v>
      </c>
      <c r="B383" s="142" t="s">
        <v>466</v>
      </c>
      <c r="C383" s="33"/>
    </row>
    <row r="384" spans="1:3" ht="12.75">
      <c r="A384" s="164">
        <v>1015</v>
      </c>
      <c r="B384" s="142" t="s">
        <v>468</v>
      </c>
      <c r="C384" s="41"/>
    </row>
    <row r="385" spans="1:3" ht="12.75">
      <c r="A385" s="164">
        <v>1019</v>
      </c>
      <c r="B385" s="313" t="s">
        <v>469</v>
      </c>
      <c r="C385" s="41"/>
    </row>
    <row r="386" spans="1:3" ht="12.75">
      <c r="A386" s="164">
        <v>3004</v>
      </c>
      <c r="B386" s="249" t="s">
        <v>470</v>
      </c>
      <c r="C386" s="41"/>
    </row>
    <row r="387" spans="1:3" ht="12.75">
      <c r="A387" s="164">
        <v>3005</v>
      </c>
      <c r="B387" s="250" t="s">
        <v>471</v>
      </c>
      <c r="C387" s="41"/>
    </row>
    <row r="388" spans="1:3" ht="12.75">
      <c r="A388" s="164">
        <v>6009</v>
      </c>
      <c r="B388" s="314" t="s">
        <v>472</v>
      </c>
      <c r="C388" s="41"/>
    </row>
    <row r="389" spans="1:3" ht="12.75">
      <c r="A389" s="164">
        <v>7012</v>
      </c>
      <c r="B389" s="314" t="s">
        <v>740</v>
      </c>
      <c r="C389" s="41"/>
    </row>
    <row r="390" spans="1:3" ht="12.75">
      <c r="A390" s="164">
        <v>7015</v>
      </c>
      <c r="B390" s="314" t="s">
        <v>473</v>
      </c>
      <c r="C390" s="41"/>
    </row>
    <row r="391" spans="1:3" ht="12.75">
      <c r="A391" s="164">
        <v>7016</v>
      </c>
      <c r="B391" s="39" t="s">
        <v>474</v>
      </c>
      <c r="C391" s="41"/>
    </row>
    <row r="392" spans="1:3" ht="12.75">
      <c r="A392" s="164" t="s">
        <v>155</v>
      </c>
      <c r="B392" s="313" t="s">
        <v>475</v>
      </c>
      <c r="C392" s="41"/>
    </row>
    <row r="393" spans="1:3" ht="12.75">
      <c r="A393" s="164" t="s">
        <v>193</v>
      </c>
      <c r="B393" s="39" t="s">
        <v>476</v>
      </c>
      <c r="C393" s="41"/>
    </row>
    <row r="394" spans="1:3" ht="12.75">
      <c r="A394" s="164">
        <v>7021</v>
      </c>
      <c r="B394" s="39" t="s">
        <v>477</v>
      </c>
      <c r="C394" s="41"/>
    </row>
    <row r="395" spans="1:3" ht="12.75">
      <c r="A395" s="164">
        <v>7022</v>
      </c>
      <c r="B395" s="39" t="s">
        <v>478</v>
      </c>
      <c r="C395" s="41"/>
    </row>
    <row r="396" spans="1:3" ht="12.75">
      <c r="A396" s="164">
        <v>7024</v>
      </c>
      <c r="B396" s="39" t="s">
        <v>479</v>
      </c>
      <c r="C396" s="41"/>
    </row>
    <row r="397" spans="1:3" ht="12.75">
      <c r="A397" s="164">
        <v>7035</v>
      </c>
      <c r="B397" s="39" t="s">
        <v>480</v>
      </c>
      <c r="C397" s="41"/>
    </row>
    <row r="398" spans="1:3" ht="12.75">
      <c r="A398" s="164">
        <v>7037</v>
      </c>
      <c r="B398" s="39" t="s">
        <v>481</v>
      </c>
      <c r="C398" s="41"/>
    </row>
    <row r="399" spans="1:3" ht="12.75">
      <c r="A399" s="164">
        <v>7038</v>
      </c>
      <c r="B399" s="39" t="s">
        <v>482</v>
      </c>
      <c r="C399" s="41"/>
    </row>
    <row r="400" spans="1:3" ht="12.75">
      <c r="A400" s="164">
        <v>7039</v>
      </c>
      <c r="B400" s="39" t="s">
        <v>483</v>
      </c>
      <c r="C400" s="41"/>
    </row>
    <row r="401" spans="1:3" ht="12.75">
      <c r="A401" s="164">
        <v>7040</v>
      </c>
      <c r="B401" s="39" t="s">
        <v>484</v>
      </c>
      <c r="C401" s="41"/>
    </row>
    <row r="402" spans="1:3" ht="12.75">
      <c r="A402" s="164">
        <v>7044</v>
      </c>
      <c r="B402" s="39" t="s">
        <v>485</v>
      </c>
      <c r="C402" s="41"/>
    </row>
    <row r="403" spans="1:3" ht="12.75">
      <c r="A403" s="164">
        <v>7048</v>
      </c>
      <c r="B403" s="39" t="s">
        <v>486</v>
      </c>
      <c r="C403" s="41"/>
    </row>
    <row r="404" spans="1:3" ht="12.75">
      <c r="A404" s="164">
        <v>8012</v>
      </c>
      <c r="B404" s="39" t="s">
        <v>487</v>
      </c>
      <c r="C404" s="41"/>
    </row>
    <row r="405" spans="1:3" ht="12.75">
      <c r="A405" s="164">
        <v>8014</v>
      </c>
      <c r="B405" s="39" t="s">
        <v>488</v>
      </c>
      <c r="C405" s="41"/>
    </row>
    <row r="406" spans="1:3" ht="12.75">
      <c r="A406" s="164" t="s">
        <v>260</v>
      </c>
      <c r="B406" s="39" t="s">
        <v>489</v>
      </c>
      <c r="C406" s="41"/>
    </row>
    <row r="407" spans="1:3" ht="12.75">
      <c r="A407" s="164" t="s">
        <v>261</v>
      </c>
      <c r="B407" s="39" t="s">
        <v>490</v>
      </c>
      <c r="C407" s="41"/>
    </row>
    <row r="408" spans="1:3" ht="12.75">
      <c r="A408" s="164">
        <v>8019</v>
      </c>
      <c r="B408" s="39" t="s">
        <v>491</v>
      </c>
      <c r="C408" s="41"/>
    </row>
    <row r="409" spans="1:3" ht="12.75">
      <c r="A409" s="164" t="s">
        <v>24</v>
      </c>
      <c r="B409" s="39" t="s">
        <v>492</v>
      </c>
      <c r="C409" s="41"/>
    </row>
    <row r="410" spans="1:3" ht="12.75">
      <c r="A410" s="164">
        <v>9004</v>
      </c>
      <c r="B410" s="39" t="s">
        <v>493</v>
      </c>
      <c r="C410" s="41"/>
    </row>
    <row r="411" spans="1:3" ht="12.75">
      <c r="A411" s="164">
        <v>9005</v>
      </c>
      <c r="B411" s="39" t="s">
        <v>494</v>
      </c>
      <c r="C411" s="41"/>
    </row>
    <row r="412" spans="1:3" ht="12.75">
      <c r="A412" s="164" t="s">
        <v>262</v>
      </c>
      <c r="B412" s="39" t="s">
        <v>495</v>
      </c>
      <c r="C412" s="41"/>
    </row>
    <row r="413" spans="1:3" ht="12.75">
      <c r="A413" s="164" t="s">
        <v>194</v>
      </c>
      <c r="B413" s="39" t="s">
        <v>496</v>
      </c>
      <c r="C413" s="41"/>
    </row>
    <row r="414" spans="1:3" ht="12.75">
      <c r="A414" s="164" t="s">
        <v>9</v>
      </c>
      <c r="B414" s="39" t="s">
        <v>497</v>
      </c>
      <c r="C414" s="41"/>
    </row>
    <row r="415" spans="1:3" ht="12.75">
      <c r="A415" s="164" t="s">
        <v>263</v>
      </c>
      <c r="B415" s="39" t="s">
        <v>498</v>
      </c>
      <c r="C415" s="41"/>
    </row>
    <row r="416" spans="1:3" ht="12.75">
      <c r="A416" s="164" t="s">
        <v>192</v>
      </c>
      <c r="B416" s="39" t="s">
        <v>499</v>
      </c>
      <c r="C416" s="41"/>
    </row>
    <row r="417" spans="1:3" ht="12.75">
      <c r="A417" s="164">
        <v>9007</v>
      </c>
      <c r="B417" s="39" t="s">
        <v>500</v>
      </c>
      <c r="C417" s="41"/>
    </row>
    <row r="418" spans="1:3" ht="12.75">
      <c r="A418" s="164" t="s">
        <v>264</v>
      </c>
      <c r="B418" s="39" t="s">
        <v>501</v>
      </c>
      <c r="C418" s="41"/>
    </row>
    <row r="419" spans="1:3" ht="12.75">
      <c r="A419" s="164" t="s">
        <v>265</v>
      </c>
      <c r="B419" s="39" t="s">
        <v>502</v>
      </c>
      <c r="C419" s="41"/>
    </row>
    <row r="420" spans="1:3" ht="12.75">
      <c r="A420" s="164">
        <v>9010</v>
      </c>
      <c r="B420" s="39" t="s">
        <v>503</v>
      </c>
      <c r="C420" s="41"/>
    </row>
    <row r="421" spans="1:3" ht="12.75">
      <c r="A421" s="164" t="s">
        <v>266</v>
      </c>
      <c r="B421" s="39" t="s">
        <v>504</v>
      </c>
      <c r="C421" s="41"/>
    </row>
    <row r="422" spans="1:3" ht="12.75">
      <c r="A422" s="164" t="s">
        <v>267</v>
      </c>
      <c r="B422" s="39" t="s">
        <v>505</v>
      </c>
      <c r="C422" s="41"/>
    </row>
    <row r="423" spans="1:3" ht="12.75">
      <c r="A423" s="164">
        <v>9016</v>
      </c>
      <c r="B423" s="39" t="s">
        <v>506</v>
      </c>
      <c r="C423" s="41"/>
    </row>
    <row r="424" spans="1:3" ht="12.75">
      <c r="A424" s="164" t="s">
        <v>268</v>
      </c>
      <c r="B424" s="39" t="s">
        <v>507</v>
      </c>
      <c r="C424" s="41"/>
    </row>
    <row r="425" spans="1:3" ht="12.75">
      <c r="A425" s="164" t="s">
        <v>156</v>
      </c>
      <c r="B425" s="39" t="s">
        <v>508</v>
      </c>
      <c r="C425" s="41"/>
    </row>
    <row r="426" spans="1:3" ht="12.75">
      <c r="A426" s="164" t="s">
        <v>10</v>
      </c>
      <c r="B426" s="39" t="s">
        <v>509</v>
      </c>
      <c r="C426" s="41"/>
    </row>
    <row r="427" spans="1:3" ht="12.75">
      <c r="A427" s="164" t="s">
        <v>11</v>
      </c>
      <c r="B427" s="39" t="s">
        <v>510</v>
      </c>
      <c r="C427" s="41"/>
    </row>
    <row r="428" spans="1:3" ht="12.75">
      <c r="A428" s="164" t="s">
        <v>187</v>
      </c>
      <c r="B428" s="39" t="s">
        <v>423</v>
      </c>
      <c r="C428" s="41"/>
    </row>
    <row r="429" spans="1:3" ht="12.75">
      <c r="A429" s="164" t="s">
        <v>12</v>
      </c>
      <c r="B429" s="39" t="s">
        <v>25</v>
      </c>
      <c r="C429" s="41"/>
    </row>
    <row r="430" spans="1:3" ht="12.75">
      <c r="A430" s="164" t="s">
        <v>650</v>
      </c>
      <c r="B430" s="39" t="s">
        <v>741</v>
      </c>
      <c r="C430" s="41"/>
    </row>
    <row r="431" spans="1:3" ht="12.75">
      <c r="A431" s="164" t="s">
        <v>663</v>
      </c>
      <c r="B431" s="39" t="s">
        <v>742</v>
      </c>
      <c r="C431" s="41"/>
    </row>
    <row r="432" spans="1:3" ht="12.75">
      <c r="A432" s="242" t="s">
        <v>8</v>
      </c>
      <c r="B432" s="39" t="s">
        <v>511</v>
      </c>
      <c r="C432" s="41"/>
    </row>
    <row r="433" spans="1:3" ht="12.75">
      <c r="A433" s="242" t="s">
        <v>13</v>
      </c>
      <c r="B433" s="39" t="s">
        <v>512</v>
      </c>
      <c r="C433" s="251" t="s">
        <v>513</v>
      </c>
    </row>
    <row r="434" spans="1:3" ht="12.75">
      <c r="A434" s="242" t="s">
        <v>14</v>
      </c>
      <c r="B434" s="39" t="s">
        <v>514</v>
      </c>
      <c r="C434" s="251" t="s">
        <v>513</v>
      </c>
    </row>
    <row r="435" spans="1:3" ht="12.75">
      <c r="A435" s="242" t="s">
        <v>15</v>
      </c>
      <c r="B435" s="39" t="s">
        <v>515</v>
      </c>
      <c r="C435" s="251" t="s">
        <v>513</v>
      </c>
    </row>
    <row r="436" spans="1:3" ht="12.75">
      <c r="A436" s="242" t="s">
        <v>16</v>
      </c>
      <c r="B436" s="39" t="s">
        <v>516</v>
      </c>
      <c r="C436" s="251" t="s">
        <v>513</v>
      </c>
    </row>
    <row r="437" spans="1:3" ht="12.75">
      <c r="A437" s="242" t="s">
        <v>17</v>
      </c>
      <c r="B437" s="39" t="s">
        <v>517</v>
      </c>
      <c r="C437" s="251" t="s">
        <v>513</v>
      </c>
    </row>
    <row r="438" spans="1:3" ht="12.75">
      <c r="A438" s="242" t="s">
        <v>18</v>
      </c>
      <c r="B438" s="39" t="s">
        <v>518</v>
      </c>
      <c r="C438" s="251" t="s">
        <v>513</v>
      </c>
    </row>
    <row r="439" spans="1:3" ht="12.75">
      <c r="A439" s="242" t="s">
        <v>19</v>
      </c>
      <c r="B439" s="39" t="s">
        <v>519</v>
      </c>
      <c r="C439" s="251" t="s">
        <v>513</v>
      </c>
    </row>
    <row r="440" spans="1:3" ht="12.75">
      <c r="A440" s="242" t="s">
        <v>20</v>
      </c>
      <c r="B440" s="39" t="s">
        <v>520</v>
      </c>
      <c r="C440" s="251" t="s">
        <v>513</v>
      </c>
    </row>
    <row r="441" spans="1:3" ht="12.75">
      <c r="A441" s="242" t="s">
        <v>21</v>
      </c>
      <c r="B441" s="39" t="s">
        <v>521</v>
      </c>
      <c r="C441" s="251" t="s">
        <v>513</v>
      </c>
    </row>
    <row r="442" spans="1:3" ht="12.75">
      <c r="A442" s="242" t="s">
        <v>22</v>
      </c>
      <c r="B442" s="39" t="s">
        <v>522</v>
      </c>
      <c r="C442" s="251" t="s">
        <v>513</v>
      </c>
    </row>
    <row r="443" spans="1:3" ht="12.75">
      <c r="A443" s="242" t="s">
        <v>27</v>
      </c>
      <c r="B443" s="39" t="s">
        <v>523</v>
      </c>
      <c r="C443" s="251" t="s">
        <v>513</v>
      </c>
    </row>
    <row r="444" spans="1:3" ht="12.75">
      <c r="A444" s="242" t="s">
        <v>28</v>
      </c>
      <c r="B444" s="39" t="s">
        <v>524</v>
      </c>
      <c r="C444" s="251" t="s">
        <v>513</v>
      </c>
    </row>
    <row r="445" spans="1:3" ht="12.75">
      <c r="A445" s="242" t="s">
        <v>29</v>
      </c>
      <c r="B445" s="39" t="s">
        <v>525</v>
      </c>
      <c r="C445" s="251" t="s">
        <v>513</v>
      </c>
    </row>
    <row r="446" spans="1:3" ht="12.75">
      <c r="A446" s="242" t="s">
        <v>30</v>
      </c>
      <c r="B446" s="39" t="s">
        <v>526</v>
      </c>
      <c r="C446" s="251" t="s">
        <v>513</v>
      </c>
    </row>
    <row r="447" spans="1:3" ht="12.75">
      <c r="A447" s="242" t="s">
        <v>31</v>
      </c>
      <c r="B447" s="39" t="s">
        <v>527</v>
      </c>
      <c r="C447" s="251" t="s">
        <v>513</v>
      </c>
    </row>
    <row r="448" spans="1:3" ht="12.75">
      <c r="A448" s="242" t="s">
        <v>32</v>
      </c>
      <c r="B448" s="39" t="s">
        <v>528</v>
      </c>
      <c r="C448" s="251" t="s">
        <v>513</v>
      </c>
    </row>
    <row r="449" spans="1:3" ht="12.75">
      <c r="A449" s="242" t="s">
        <v>33</v>
      </c>
      <c r="B449" s="39" t="s">
        <v>529</v>
      </c>
      <c r="C449" s="251" t="s">
        <v>513</v>
      </c>
    </row>
    <row r="450" spans="1:3" ht="12.75">
      <c r="A450" s="242" t="s">
        <v>34</v>
      </c>
      <c r="B450" s="39" t="s">
        <v>530</v>
      </c>
      <c r="C450" s="251" t="s">
        <v>513</v>
      </c>
    </row>
    <row r="451" spans="1:3" ht="12.75">
      <c r="A451" s="242" t="s">
        <v>35</v>
      </c>
      <c r="B451" s="39" t="s">
        <v>531</v>
      </c>
      <c r="C451" s="251" t="s">
        <v>513</v>
      </c>
    </row>
    <row r="452" spans="1:3" ht="12.75">
      <c r="A452" s="242" t="s">
        <v>36</v>
      </c>
      <c r="B452" s="39" t="s">
        <v>532</v>
      </c>
      <c r="C452" s="251" t="s">
        <v>513</v>
      </c>
    </row>
    <row r="453" spans="1:3" ht="12.75">
      <c r="A453" s="242" t="s">
        <v>37</v>
      </c>
      <c r="B453" s="39" t="s">
        <v>533</v>
      </c>
      <c r="C453" s="251" t="s">
        <v>513</v>
      </c>
    </row>
    <row r="454" spans="1:3" ht="12.75">
      <c r="A454" s="242" t="s">
        <v>38</v>
      </c>
      <c r="B454" s="39" t="s">
        <v>534</v>
      </c>
      <c r="C454" s="251" t="s">
        <v>513</v>
      </c>
    </row>
    <row r="455" spans="1:3" ht="12.75">
      <c r="A455" s="242" t="s">
        <v>39</v>
      </c>
      <c r="B455" s="39" t="s">
        <v>535</v>
      </c>
      <c r="C455" s="251" t="s">
        <v>513</v>
      </c>
    </row>
    <row r="456" spans="1:3" ht="12.75">
      <c r="A456" s="242" t="s">
        <v>40</v>
      </c>
      <c r="B456" s="39" t="s">
        <v>536</v>
      </c>
      <c r="C456" s="251" t="s">
        <v>513</v>
      </c>
    </row>
    <row r="457" spans="1:3" ht="12.75">
      <c r="A457" s="242" t="s">
        <v>23</v>
      </c>
      <c r="B457" s="39" t="s">
        <v>537</v>
      </c>
      <c r="C457" s="251" t="s">
        <v>513</v>
      </c>
    </row>
    <row r="458" spans="1:3" ht="12.75" customHeight="1">
      <c r="A458" s="164">
        <v>0</v>
      </c>
      <c r="B458" s="39" t="s">
        <v>552</v>
      </c>
      <c r="C458" s="46"/>
    </row>
    <row r="459" spans="1:3" ht="13.15" customHeight="1">
      <c r="A459" s="166"/>
      <c r="B459" s="42"/>
      <c r="C459" s="48"/>
    </row>
    <row r="460" spans="1:3" ht="13.15" customHeight="1">
      <c r="A460" s="31" t="s">
        <v>553</v>
      </c>
    </row>
    <row r="461" spans="1:3" ht="13.15" customHeight="1">
      <c r="A461" s="239" t="s">
        <v>411</v>
      </c>
      <c r="B461" s="239" t="s">
        <v>412</v>
      </c>
      <c r="C461" s="32" t="s">
        <v>401</v>
      </c>
    </row>
    <row r="462" spans="1:3" ht="12.75">
      <c r="A462" s="47" t="s">
        <v>102</v>
      </c>
      <c r="B462" s="44" t="s">
        <v>554</v>
      </c>
      <c r="C462" s="44"/>
    </row>
    <row r="463" spans="1:3" ht="12.75">
      <c r="A463" s="47" t="s">
        <v>103</v>
      </c>
      <c r="B463" s="44" t="s">
        <v>555</v>
      </c>
      <c r="C463" s="44"/>
    </row>
    <row r="464" spans="1:3" ht="12.75">
      <c r="A464" s="193" t="s">
        <v>197</v>
      </c>
      <c r="B464" s="194" t="s">
        <v>556</v>
      </c>
      <c r="C464" s="195"/>
    </row>
    <row r="465" spans="1:3" ht="12.75">
      <c r="A465" s="193" t="s">
        <v>198</v>
      </c>
      <c r="B465" s="194" t="s">
        <v>557</v>
      </c>
      <c r="C465" s="195"/>
    </row>
    <row r="466" spans="1:3" ht="12.75">
      <c r="A466" s="193" t="s">
        <v>199</v>
      </c>
      <c r="B466" s="194" t="s">
        <v>558</v>
      </c>
      <c r="C466" s="195"/>
    </row>
    <row r="467" spans="1:3" ht="12.75">
      <c r="A467" s="193" t="s">
        <v>200</v>
      </c>
      <c r="B467" s="194" t="s">
        <v>559</v>
      </c>
      <c r="C467" s="195"/>
    </row>
    <row r="468" spans="1:3" ht="12.75">
      <c r="A468" s="193" t="s">
        <v>201</v>
      </c>
      <c r="B468" s="194" t="s">
        <v>560</v>
      </c>
      <c r="C468" s="195"/>
    </row>
    <row r="469" spans="1:3" ht="12.75">
      <c r="A469" s="193" t="s">
        <v>202</v>
      </c>
      <c r="B469" s="194" t="s">
        <v>561</v>
      </c>
      <c r="C469" s="195"/>
    </row>
    <row r="470" spans="1:3" ht="12.75">
      <c r="A470" s="193" t="s">
        <v>203</v>
      </c>
      <c r="B470" s="194" t="s">
        <v>562</v>
      </c>
      <c r="C470" s="195"/>
    </row>
    <row r="471" spans="1:3" ht="12.75">
      <c r="A471" s="193" t="s">
        <v>204</v>
      </c>
      <c r="B471" s="194" t="s">
        <v>563</v>
      </c>
      <c r="C471" s="195"/>
    </row>
    <row r="472" spans="1:3" ht="12.75">
      <c r="A472" s="193" t="s">
        <v>205</v>
      </c>
      <c r="B472" s="194" t="s">
        <v>564</v>
      </c>
      <c r="C472" s="195"/>
    </row>
    <row r="473" spans="1:3" ht="12.75">
      <c r="A473" s="193" t="s">
        <v>206</v>
      </c>
      <c r="B473" s="194" t="s">
        <v>565</v>
      </c>
      <c r="C473" s="195"/>
    </row>
    <row r="474" spans="1:3" ht="12.75">
      <c r="A474" s="193" t="s">
        <v>207</v>
      </c>
      <c r="B474" s="194" t="s">
        <v>566</v>
      </c>
      <c r="C474" s="195"/>
    </row>
    <row r="475" spans="1:3" ht="12.75">
      <c r="A475" s="193" t="s">
        <v>208</v>
      </c>
      <c r="B475" s="194" t="s">
        <v>567</v>
      </c>
      <c r="C475" s="195"/>
    </row>
    <row r="476" spans="1:3" ht="12.75">
      <c r="A476" s="193" t="s">
        <v>209</v>
      </c>
      <c r="B476" s="194" t="s">
        <v>568</v>
      </c>
      <c r="C476" s="195"/>
    </row>
    <row r="477" spans="1:3" ht="12.75">
      <c r="A477" s="193" t="s">
        <v>210</v>
      </c>
      <c r="B477" s="194" t="s">
        <v>569</v>
      </c>
      <c r="C477" s="195"/>
    </row>
    <row r="478" spans="1:3" ht="12.75">
      <c r="A478" s="193" t="s">
        <v>211</v>
      </c>
      <c r="B478" s="194" t="s">
        <v>570</v>
      </c>
      <c r="C478" s="195"/>
    </row>
    <row r="479" spans="1:3" ht="12.75">
      <c r="A479" s="193" t="s">
        <v>212</v>
      </c>
      <c r="B479" s="194" t="s">
        <v>571</v>
      </c>
      <c r="C479" s="195"/>
    </row>
    <row r="480" spans="1:3" ht="12.75">
      <c r="A480" s="193" t="s">
        <v>213</v>
      </c>
      <c r="B480" s="194" t="s">
        <v>572</v>
      </c>
      <c r="C480" s="195"/>
    </row>
    <row r="481" spans="1:3" ht="12.75">
      <c r="A481" s="193" t="s">
        <v>214</v>
      </c>
      <c r="B481" s="194" t="s">
        <v>573</v>
      </c>
      <c r="C481" s="195"/>
    </row>
    <row r="482" spans="1:3" ht="12.75">
      <c r="A482" s="193" t="s">
        <v>215</v>
      </c>
      <c r="B482" s="194" t="s">
        <v>574</v>
      </c>
      <c r="C482" s="195"/>
    </row>
    <row r="483" spans="1:3" ht="12.75">
      <c r="A483" s="193" t="s">
        <v>216</v>
      </c>
      <c r="B483" s="194" t="s">
        <v>575</v>
      </c>
      <c r="C483" s="195"/>
    </row>
    <row r="484" spans="1:3" ht="12.75">
      <c r="A484" s="193" t="s">
        <v>217</v>
      </c>
      <c r="B484" s="194" t="s">
        <v>576</v>
      </c>
      <c r="C484" s="195"/>
    </row>
    <row r="485" spans="1:3" ht="12.75">
      <c r="A485" s="193" t="s">
        <v>218</v>
      </c>
      <c r="B485" s="194" t="s">
        <v>577</v>
      </c>
      <c r="C485" s="195"/>
    </row>
    <row r="486" spans="1:3" ht="12.75">
      <c r="A486" s="193" t="s">
        <v>219</v>
      </c>
      <c r="B486" s="194" t="s">
        <v>578</v>
      </c>
      <c r="C486" s="195"/>
    </row>
    <row r="487" spans="1:3" ht="12.75">
      <c r="A487" s="193" t="s">
        <v>220</v>
      </c>
      <c r="B487" s="194" t="s">
        <v>579</v>
      </c>
      <c r="C487" s="195"/>
    </row>
    <row r="488" spans="1:3" ht="12.75">
      <c r="A488" s="193" t="s">
        <v>221</v>
      </c>
      <c r="B488" s="194" t="s">
        <v>580</v>
      </c>
      <c r="C488" s="195"/>
    </row>
    <row r="489" spans="1:3" ht="12.75">
      <c r="A489" s="193" t="s">
        <v>222</v>
      </c>
      <c r="B489" s="194" t="s">
        <v>581</v>
      </c>
      <c r="C489" s="195"/>
    </row>
    <row r="490" spans="1:3" ht="12.75">
      <c r="A490" s="193" t="s">
        <v>223</v>
      </c>
      <c r="B490" s="194" t="s">
        <v>582</v>
      </c>
      <c r="C490" s="195"/>
    </row>
    <row r="491" spans="1:3" ht="12.75">
      <c r="A491" s="193" t="s">
        <v>224</v>
      </c>
      <c r="B491" s="194" t="s">
        <v>583</v>
      </c>
      <c r="C491" s="195"/>
    </row>
    <row r="492" spans="1:3" ht="12.75">
      <c r="A492" s="193" t="s">
        <v>225</v>
      </c>
      <c r="B492" s="194" t="s">
        <v>584</v>
      </c>
      <c r="C492" s="195"/>
    </row>
    <row r="493" spans="1:3" ht="12.75">
      <c r="A493" s="193" t="s">
        <v>226</v>
      </c>
      <c r="B493" s="194" t="s">
        <v>585</v>
      </c>
      <c r="C493" s="195"/>
    </row>
    <row r="494" spans="1:3" ht="12.75">
      <c r="A494" s="193" t="s">
        <v>227</v>
      </c>
      <c r="B494" s="194" t="s">
        <v>586</v>
      </c>
      <c r="C494" s="195"/>
    </row>
    <row r="495" spans="1:3" ht="12.75">
      <c r="A495" s="47">
        <v>0</v>
      </c>
      <c r="B495" s="44" t="s">
        <v>552</v>
      </c>
      <c r="C495" s="44"/>
    </row>
    <row r="496" spans="1:3" ht="12.75">
      <c r="A496" s="167"/>
      <c r="B496" s="49"/>
      <c r="C496" s="49"/>
    </row>
    <row r="497" spans="1:3" ht="12.75">
      <c r="A497" s="31" t="s">
        <v>587</v>
      </c>
    </row>
    <row r="498" spans="1:3">
      <c r="A498" s="239" t="s">
        <v>411</v>
      </c>
      <c r="B498" s="239" t="s">
        <v>412</v>
      </c>
      <c r="C498" s="32" t="s">
        <v>401</v>
      </c>
    </row>
    <row r="499" spans="1:3" s="87" customFormat="1" ht="12.75" customHeight="1">
      <c r="A499" s="83" t="s">
        <v>77</v>
      </c>
      <c r="B499" s="142" t="s">
        <v>109</v>
      </c>
      <c r="C499" s="33" t="s">
        <v>467</v>
      </c>
    </row>
    <row r="500" spans="1:3" ht="12.75">
      <c r="A500" s="164">
        <v>1013</v>
      </c>
      <c r="B500" s="142" t="s">
        <v>466</v>
      </c>
      <c r="C500" s="33"/>
    </row>
    <row r="501" spans="1:3" ht="12.75">
      <c r="A501" s="164">
        <v>1015</v>
      </c>
      <c r="B501" s="142" t="s">
        <v>468</v>
      </c>
      <c r="C501" s="41"/>
    </row>
    <row r="502" spans="1:3" ht="12.75">
      <c r="A502" s="164">
        <v>1019</v>
      </c>
      <c r="B502" s="313" t="s">
        <v>469</v>
      </c>
      <c r="C502" s="41"/>
    </row>
    <row r="503" spans="1:3" ht="12.75">
      <c r="A503" s="164">
        <v>3004</v>
      </c>
      <c r="B503" s="249" t="s">
        <v>470</v>
      </c>
      <c r="C503" s="41"/>
    </row>
    <row r="504" spans="1:3" ht="12.75">
      <c r="A504" s="164">
        <v>3005</v>
      </c>
      <c r="B504" s="250" t="s">
        <v>471</v>
      </c>
      <c r="C504" s="41"/>
    </row>
    <row r="505" spans="1:3" ht="12.75">
      <c r="A505" s="164">
        <v>6009</v>
      </c>
      <c r="B505" s="314" t="s">
        <v>472</v>
      </c>
      <c r="C505" s="41"/>
    </row>
    <row r="506" spans="1:3" ht="12.75">
      <c r="A506" s="164">
        <v>7012</v>
      </c>
      <c r="B506" s="314" t="s">
        <v>740</v>
      </c>
      <c r="C506" s="41"/>
    </row>
    <row r="507" spans="1:3" ht="12.75">
      <c r="A507" s="164">
        <v>7015</v>
      </c>
      <c r="B507" s="314" t="s">
        <v>473</v>
      </c>
      <c r="C507" s="41"/>
    </row>
    <row r="508" spans="1:3" ht="12.75">
      <c r="A508" s="164">
        <v>7016</v>
      </c>
      <c r="B508" s="39" t="s">
        <v>474</v>
      </c>
      <c r="C508" s="41"/>
    </row>
    <row r="509" spans="1:3" ht="12.75">
      <c r="A509" s="164" t="s">
        <v>155</v>
      </c>
      <c r="B509" s="313" t="s">
        <v>475</v>
      </c>
      <c r="C509" s="41"/>
    </row>
    <row r="510" spans="1:3" ht="12.75">
      <c r="A510" s="164" t="s">
        <v>193</v>
      </c>
      <c r="B510" s="39" t="s">
        <v>476</v>
      </c>
      <c r="C510" s="41"/>
    </row>
    <row r="511" spans="1:3" ht="12.75">
      <c r="A511" s="164">
        <v>7021</v>
      </c>
      <c r="B511" s="39" t="s">
        <v>477</v>
      </c>
      <c r="C511" s="41"/>
    </row>
    <row r="512" spans="1:3" ht="12.75">
      <c r="A512" s="164">
        <v>7022</v>
      </c>
      <c r="B512" s="39" t="s">
        <v>478</v>
      </c>
      <c r="C512" s="41"/>
    </row>
    <row r="513" spans="1:3" ht="12.75">
      <c r="A513" s="164">
        <v>7024</v>
      </c>
      <c r="B513" s="39" t="s">
        <v>479</v>
      </c>
      <c r="C513" s="41"/>
    </row>
    <row r="514" spans="1:3" ht="12.75">
      <c r="A514" s="164">
        <v>7035</v>
      </c>
      <c r="B514" s="39" t="s">
        <v>480</v>
      </c>
      <c r="C514" s="41"/>
    </row>
    <row r="515" spans="1:3" ht="12.75">
      <c r="A515" s="164">
        <v>7037</v>
      </c>
      <c r="B515" s="39" t="s">
        <v>481</v>
      </c>
      <c r="C515" s="41"/>
    </row>
    <row r="516" spans="1:3" ht="12.75">
      <c r="A516" s="164">
        <v>7038</v>
      </c>
      <c r="B516" s="39" t="s">
        <v>482</v>
      </c>
      <c r="C516" s="41"/>
    </row>
    <row r="517" spans="1:3" ht="12.75">
      <c r="A517" s="164">
        <v>7039</v>
      </c>
      <c r="B517" s="39" t="s">
        <v>483</v>
      </c>
      <c r="C517" s="41"/>
    </row>
    <row r="518" spans="1:3" ht="12.75">
      <c r="A518" s="164">
        <v>7040</v>
      </c>
      <c r="B518" s="39" t="s">
        <v>484</v>
      </c>
      <c r="C518" s="41"/>
    </row>
    <row r="519" spans="1:3" ht="12.75">
      <c r="A519" s="164">
        <v>7044</v>
      </c>
      <c r="B519" s="39" t="s">
        <v>485</v>
      </c>
      <c r="C519" s="41"/>
    </row>
    <row r="520" spans="1:3" ht="12.75">
      <c r="A520" s="164">
        <v>7048</v>
      </c>
      <c r="B520" s="39" t="s">
        <v>486</v>
      </c>
      <c r="C520" s="41"/>
    </row>
    <row r="521" spans="1:3" ht="12.75">
      <c r="A521" s="164">
        <v>8012</v>
      </c>
      <c r="B521" s="39" t="s">
        <v>487</v>
      </c>
      <c r="C521" s="41"/>
    </row>
    <row r="522" spans="1:3" ht="12.75">
      <c r="A522" s="164">
        <v>8014</v>
      </c>
      <c r="B522" s="39" t="s">
        <v>488</v>
      </c>
      <c r="C522" s="41"/>
    </row>
    <row r="523" spans="1:3" ht="12.75">
      <c r="A523" s="164" t="s">
        <v>260</v>
      </c>
      <c r="B523" s="39" t="s">
        <v>489</v>
      </c>
      <c r="C523" s="41"/>
    </row>
    <row r="524" spans="1:3" ht="12.75">
      <c r="A524" s="164" t="s">
        <v>261</v>
      </c>
      <c r="B524" s="39" t="s">
        <v>490</v>
      </c>
      <c r="C524" s="41"/>
    </row>
    <row r="525" spans="1:3" ht="12.75">
      <c r="A525" s="164">
        <v>8019</v>
      </c>
      <c r="B525" s="39" t="s">
        <v>491</v>
      </c>
      <c r="C525" s="41"/>
    </row>
    <row r="526" spans="1:3" ht="12.75">
      <c r="A526" s="164" t="s">
        <v>24</v>
      </c>
      <c r="B526" s="39" t="s">
        <v>492</v>
      </c>
      <c r="C526" s="41"/>
    </row>
    <row r="527" spans="1:3" ht="12.75">
      <c r="A527" s="164">
        <v>9004</v>
      </c>
      <c r="B527" s="39" t="s">
        <v>493</v>
      </c>
      <c r="C527" s="41"/>
    </row>
    <row r="528" spans="1:3" ht="12.75">
      <c r="A528" s="164">
        <v>9005</v>
      </c>
      <c r="B528" s="39" t="s">
        <v>494</v>
      </c>
      <c r="C528" s="41"/>
    </row>
    <row r="529" spans="1:3" ht="12.75">
      <c r="A529" s="164" t="s">
        <v>262</v>
      </c>
      <c r="B529" s="39" t="s">
        <v>495</v>
      </c>
      <c r="C529" s="41"/>
    </row>
    <row r="530" spans="1:3" ht="12.75">
      <c r="A530" s="164" t="s">
        <v>194</v>
      </c>
      <c r="B530" s="39" t="s">
        <v>496</v>
      </c>
      <c r="C530" s="41"/>
    </row>
    <row r="531" spans="1:3" ht="12.75">
      <c r="A531" s="164" t="s">
        <v>9</v>
      </c>
      <c r="B531" s="39" t="s">
        <v>497</v>
      </c>
      <c r="C531" s="41"/>
    </row>
    <row r="532" spans="1:3" ht="12.75">
      <c r="A532" s="164" t="s">
        <v>263</v>
      </c>
      <c r="B532" s="39" t="s">
        <v>498</v>
      </c>
      <c r="C532" s="41"/>
    </row>
    <row r="533" spans="1:3" ht="12.75">
      <c r="A533" s="164" t="s">
        <v>192</v>
      </c>
      <c r="B533" s="39" t="s">
        <v>499</v>
      </c>
      <c r="C533" s="41"/>
    </row>
    <row r="534" spans="1:3" ht="12.75">
      <c r="A534" s="164">
        <v>9007</v>
      </c>
      <c r="B534" s="39" t="s">
        <v>500</v>
      </c>
      <c r="C534" s="41"/>
    </row>
    <row r="535" spans="1:3" ht="12.75">
      <c r="A535" s="164" t="s">
        <v>264</v>
      </c>
      <c r="B535" s="39" t="s">
        <v>501</v>
      </c>
      <c r="C535" s="41"/>
    </row>
    <row r="536" spans="1:3" ht="12.75">
      <c r="A536" s="164" t="s">
        <v>265</v>
      </c>
      <c r="B536" s="39" t="s">
        <v>502</v>
      </c>
      <c r="C536" s="41"/>
    </row>
    <row r="537" spans="1:3" ht="12.75">
      <c r="A537" s="164">
        <v>9010</v>
      </c>
      <c r="B537" s="39" t="s">
        <v>503</v>
      </c>
      <c r="C537" s="41"/>
    </row>
    <row r="538" spans="1:3" ht="12.75">
      <c r="A538" s="164" t="s">
        <v>266</v>
      </c>
      <c r="B538" s="39" t="s">
        <v>504</v>
      </c>
      <c r="C538" s="41"/>
    </row>
    <row r="539" spans="1:3" ht="12.75">
      <c r="A539" s="164" t="s">
        <v>267</v>
      </c>
      <c r="B539" s="39" t="s">
        <v>505</v>
      </c>
      <c r="C539" s="41"/>
    </row>
    <row r="540" spans="1:3" ht="12.75">
      <c r="A540" s="164">
        <v>9016</v>
      </c>
      <c r="B540" s="39" t="s">
        <v>506</v>
      </c>
      <c r="C540" s="41"/>
    </row>
    <row r="541" spans="1:3" ht="12.75">
      <c r="A541" s="164" t="s">
        <v>268</v>
      </c>
      <c r="B541" s="39" t="s">
        <v>507</v>
      </c>
      <c r="C541" s="41"/>
    </row>
    <row r="542" spans="1:3" ht="12.75">
      <c r="A542" s="164" t="s">
        <v>156</v>
      </c>
      <c r="B542" s="39" t="s">
        <v>508</v>
      </c>
      <c r="C542" s="41"/>
    </row>
    <row r="543" spans="1:3" ht="12.75">
      <c r="A543" s="164" t="s">
        <v>10</v>
      </c>
      <c r="B543" s="39" t="s">
        <v>509</v>
      </c>
      <c r="C543" s="41"/>
    </row>
    <row r="544" spans="1:3" ht="12.75">
      <c r="A544" s="164" t="s">
        <v>11</v>
      </c>
      <c r="B544" s="39" t="s">
        <v>510</v>
      </c>
      <c r="C544" s="41"/>
    </row>
    <row r="545" spans="1:3" ht="12.75">
      <c r="A545" s="164" t="s">
        <v>187</v>
      </c>
      <c r="B545" s="39" t="s">
        <v>423</v>
      </c>
      <c r="C545" s="41"/>
    </row>
    <row r="546" spans="1:3" ht="12.75">
      <c r="A546" s="164" t="s">
        <v>12</v>
      </c>
      <c r="B546" s="39" t="s">
        <v>25</v>
      </c>
      <c r="C546" s="41"/>
    </row>
    <row r="547" spans="1:3" ht="12.75">
      <c r="A547" s="164" t="s">
        <v>650</v>
      </c>
      <c r="B547" s="39" t="s">
        <v>741</v>
      </c>
      <c r="C547" s="41"/>
    </row>
    <row r="548" spans="1:3" ht="12.75">
      <c r="A548" s="164" t="s">
        <v>663</v>
      </c>
      <c r="B548" s="39" t="s">
        <v>742</v>
      </c>
      <c r="C548" s="41"/>
    </row>
    <row r="549" spans="1:3" ht="12.75">
      <c r="A549" s="242" t="s">
        <v>8</v>
      </c>
      <c r="B549" s="39" t="s">
        <v>511</v>
      </c>
      <c r="C549" s="41"/>
    </row>
    <row r="550" spans="1:3" ht="12.75">
      <c r="A550" s="242" t="s">
        <v>13</v>
      </c>
      <c r="B550" s="39" t="s">
        <v>512</v>
      </c>
      <c r="C550" s="251" t="s">
        <v>513</v>
      </c>
    </row>
    <row r="551" spans="1:3" ht="12.75">
      <c r="A551" s="242" t="s">
        <v>14</v>
      </c>
      <c r="B551" s="39" t="s">
        <v>514</v>
      </c>
      <c r="C551" s="251" t="s">
        <v>513</v>
      </c>
    </row>
    <row r="552" spans="1:3" ht="12.75">
      <c r="A552" s="242" t="s">
        <v>15</v>
      </c>
      <c r="B552" s="39" t="s">
        <v>515</v>
      </c>
      <c r="C552" s="251" t="s">
        <v>513</v>
      </c>
    </row>
    <row r="553" spans="1:3" ht="12.75">
      <c r="A553" s="242" t="s">
        <v>16</v>
      </c>
      <c r="B553" s="39" t="s">
        <v>516</v>
      </c>
      <c r="C553" s="251" t="s">
        <v>513</v>
      </c>
    </row>
    <row r="554" spans="1:3" ht="12.75">
      <c r="A554" s="242" t="s">
        <v>17</v>
      </c>
      <c r="B554" s="39" t="s">
        <v>517</v>
      </c>
      <c r="C554" s="251" t="s">
        <v>513</v>
      </c>
    </row>
    <row r="555" spans="1:3" ht="12.75">
      <c r="A555" s="242" t="s">
        <v>18</v>
      </c>
      <c r="B555" s="39" t="s">
        <v>518</v>
      </c>
      <c r="C555" s="251" t="s">
        <v>513</v>
      </c>
    </row>
    <row r="556" spans="1:3" ht="12.75">
      <c r="A556" s="242" t="s">
        <v>19</v>
      </c>
      <c r="B556" s="39" t="s">
        <v>519</v>
      </c>
      <c r="C556" s="251" t="s">
        <v>513</v>
      </c>
    </row>
    <row r="557" spans="1:3" ht="12.75">
      <c r="A557" s="242" t="s">
        <v>20</v>
      </c>
      <c r="B557" s="39" t="s">
        <v>520</v>
      </c>
      <c r="C557" s="251" t="s">
        <v>513</v>
      </c>
    </row>
    <row r="558" spans="1:3" ht="12.75">
      <c r="A558" s="242" t="s">
        <v>21</v>
      </c>
      <c r="B558" s="39" t="s">
        <v>521</v>
      </c>
      <c r="C558" s="251" t="s">
        <v>513</v>
      </c>
    </row>
    <row r="559" spans="1:3" ht="12.75">
      <c r="A559" s="242" t="s">
        <v>22</v>
      </c>
      <c r="B559" s="39" t="s">
        <v>522</v>
      </c>
      <c r="C559" s="251" t="s">
        <v>513</v>
      </c>
    </row>
    <row r="560" spans="1:3" ht="12.75">
      <c r="A560" s="242" t="s">
        <v>27</v>
      </c>
      <c r="B560" s="39" t="s">
        <v>523</v>
      </c>
      <c r="C560" s="251" t="s">
        <v>513</v>
      </c>
    </row>
    <row r="561" spans="1:3" ht="12.75">
      <c r="A561" s="242" t="s">
        <v>28</v>
      </c>
      <c r="B561" s="39" t="s">
        <v>524</v>
      </c>
      <c r="C561" s="251" t="s">
        <v>513</v>
      </c>
    </row>
    <row r="562" spans="1:3" ht="12.75">
      <c r="A562" s="242" t="s">
        <v>29</v>
      </c>
      <c r="B562" s="39" t="s">
        <v>525</v>
      </c>
      <c r="C562" s="251" t="s">
        <v>513</v>
      </c>
    </row>
    <row r="563" spans="1:3" ht="12.75">
      <c r="A563" s="242" t="s">
        <v>30</v>
      </c>
      <c r="B563" s="39" t="s">
        <v>526</v>
      </c>
      <c r="C563" s="251" t="s">
        <v>513</v>
      </c>
    </row>
    <row r="564" spans="1:3" ht="12.75">
      <c r="A564" s="242" t="s">
        <v>31</v>
      </c>
      <c r="B564" s="39" t="s">
        <v>527</v>
      </c>
      <c r="C564" s="251" t="s">
        <v>513</v>
      </c>
    </row>
    <row r="565" spans="1:3" ht="12.75">
      <c r="A565" s="242" t="s">
        <v>32</v>
      </c>
      <c r="B565" s="39" t="s">
        <v>528</v>
      </c>
      <c r="C565" s="251" t="s">
        <v>513</v>
      </c>
    </row>
    <row r="566" spans="1:3" ht="12.75">
      <c r="A566" s="242" t="s">
        <v>33</v>
      </c>
      <c r="B566" s="39" t="s">
        <v>529</v>
      </c>
      <c r="C566" s="251" t="s">
        <v>513</v>
      </c>
    </row>
    <row r="567" spans="1:3" ht="12.75">
      <c r="A567" s="242" t="s">
        <v>34</v>
      </c>
      <c r="B567" s="39" t="s">
        <v>530</v>
      </c>
      <c r="C567" s="251" t="s">
        <v>513</v>
      </c>
    </row>
    <row r="568" spans="1:3" ht="12.75">
      <c r="A568" s="242" t="s">
        <v>35</v>
      </c>
      <c r="B568" s="39" t="s">
        <v>531</v>
      </c>
      <c r="C568" s="251" t="s">
        <v>513</v>
      </c>
    </row>
    <row r="569" spans="1:3" ht="12.75">
      <c r="A569" s="242" t="s">
        <v>36</v>
      </c>
      <c r="B569" s="39" t="s">
        <v>532</v>
      </c>
      <c r="C569" s="251" t="s">
        <v>513</v>
      </c>
    </row>
    <row r="570" spans="1:3" ht="12.75">
      <c r="A570" s="242" t="s">
        <v>37</v>
      </c>
      <c r="B570" s="39" t="s">
        <v>533</v>
      </c>
      <c r="C570" s="251" t="s">
        <v>513</v>
      </c>
    </row>
    <row r="571" spans="1:3" ht="12.75">
      <c r="A571" s="242" t="s">
        <v>38</v>
      </c>
      <c r="B571" s="39" t="s">
        <v>534</v>
      </c>
      <c r="C571" s="251" t="s">
        <v>513</v>
      </c>
    </row>
    <row r="572" spans="1:3" ht="12.75">
      <c r="A572" s="242" t="s">
        <v>39</v>
      </c>
      <c r="B572" s="39" t="s">
        <v>535</v>
      </c>
      <c r="C572" s="251" t="s">
        <v>513</v>
      </c>
    </row>
    <row r="573" spans="1:3" ht="12.75">
      <c r="A573" s="242" t="s">
        <v>40</v>
      </c>
      <c r="B573" s="39" t="s">
        <v>536</v>
      </c>
      <c r="C573" s="251" t="s">
        <v>513</v>
      </c>
    </row>
    <row r="574" spans="1:3" ht="12.75">
      <c r="A574" s="242" t="s">
        <v>23</v>
      </c>
      <c r="B574" s="39" t="s">
        <v>537</v>
      </c>
      <c r="C574" s="251" t="s">
        <v>513</v>
      </c>
    </row>
    <row r="575" spans="1:3" ht="12.75">
      <c r="A575" s="164">
        <v>0</v>
      </c>
      <c r="B575" s="39" t="s">
        <v>552</v>
      </c>
      <c r="C575" s="46"/>
    </row>
    <row r="576" spans="1:3" s="87" customFormat="1" ht="13.15" customHeight="1">
      <c r="A576" s="166"/>
      <c r="B576" s="42"/>
      <c r="C576" s="30"/>
    </row>
    <row r="577" spans="1:3" ht="12.75">
      <c r="A577" s="252" t="s">
        <v>397</v>
      </c>
    </row>
    <row r="578" spans="1:3">
      <c r="A578" s="239" t="s">
        <v>411</v>
      </c>
      <c r="B578" s="239" t="s">
        <v>412</v>
      </c>
      <c r="C578" s="32" t="s">
        <v>401</v>
      </c>
    </row>
    <row r="579" spans="1:3" ht="12.75">
      <c r="A579" s="83" t="s">
        <v>184</v>
      </c>
      <c r="B579" s="33" t="s">
        <v>602</v>
      </c>
      <c r="C579" s="41"/>
    </row>
    <row r="580" spans="1:3" ht="12.75">
      <c r="A580" s="47" t="s">
        <v>186</v>
      </c>
      <c r="B580" s="33" t="s">
        <v>603</v>
      </c>
      <c r="C580" s="41"/>
    </row>
    <row r="581" spans="1:3" ht="12.75">
      <c r="A581" s="47" t="s">
        <v>185</v>
      </c>
      <c r="B581" s="33" t="s">
        <v>604</v>
      </c>
      <c r="C581" s="41"/>
    </row>
    <row r="582" spans="1:3" ht="12.75">
      <c r="A582" s="47" t="s">
        <v>269</v>
      </c>
      <c r="B582" s="33" t="s">
        <v>605</v>
      </c>
      <c r="C582" s="41"/>
    </row>
    <row r="583" spans="1:3" ht="12.75">
      <c r="A583" s="47" t="s">
        <v>270</v>
      </c>
      <c r="B583" s="33" t="s">
        <v>606</v>
      </c>
      <c r="C583" s="41"/>
    </row>
    <row r="585" spans="1:3" ht="12.75">
      <c r="A585" s="246" t="s">
        <v>739</v>
      </c>
    </row>
  </sheetData>
  <sheetProtection algorithmName="SHA-512" hashValue="EQNvdqTV0YuBiRA5b3U0LZyj2Zm1ciSYt0ZcXkjICwGMiXBZghfJldLBEF/6SELJdwi4kaYcOCBRUkPTi4vb8Q==" saltValue="jG6q61RPfMD7Gtku5tTIVA==" spinCount="100000" sheet="1" objects="1" scenarios="1"/>
  <mergeCells count="2">
    <mergeCell ref="A4:B4"/>
    <mergeCell ref="A8:B8"/>
  </mergeCells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3" manualBreakCount="3">
    <brk id="357" max="3" man="1"/>
    <brk id="459" max="3" man="1"/>
    <brk id="558" max="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5D1B3-FC07-47BF-9E6C-2FAAF34ED3B4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C134" sqref="C134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2</v>
      </c>
      <c r="B1" s="1"/>
      <c r="C1" s="1"/>
      <c r="D1" s="1"/>
      <c r="E1" s="2"/>
      <c r="F1" s="2"/>
      <c r="G1" s="2"/>
      <c r="J1" s="1" t="s">
        <v>2</v>
      </c>
      <c r="K1" s="1"/>
      <c r="L1" s="1"/>
      <c r="M1" s="1"/>
      <c r="N1" s="2"/>
      <c r="O1" s="2"/>
      <c r="P1" s="2"/>
      <c r="S1" s="1"/>
      <c r="T1" s="1" t="s">
        <v>2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0" t="s">
        <v>0</v>
      </c>
      <c r="B2" s="3"/>
      <c r="C2" s="80" t="s">
        <v>4</v>
      </c>
      <c r="D2" s="80"/>
      <c r="E2" s="80" t="s">
        <v>3</v>
      </c>
      <c r="F2" s="5"/>
      <c r="G2" s="81" t="s">
        <v>41</v>
      </c>
      <c r="H2" s="5"/>
      <c r="I2" s="5"/>
      <c r="J2" s="80" t="s">
        <v>0</v>
      </c>
      <c r="K2" s="3"/>
      <c r="L2" s="80" t="s">
        <v>4</v>
      </c>
      <c r="M2" s="80"/>
      <c r="N2" s="80" t="s">
        <v>3</v>
      </c>
      <c r="O2" s="5"/>
      <c r="P2" s="81" t="s">
        <v>41</v>
      </c>
      <c r="Q2" s="5"/>
      <c r="R2" s="5"/>
      <c r="S2" s="81"/>
      <c r="T2" s="80" t="s">
        <v>0</v>
      </c>
      <c r="U2" s="3"/>
      <c r="V2" s="80" t="s">
        <v>4</v>
      </c>
      <c r="W2" s="80"/>
      <c r="X2" s="80" t="s">
        <v>3</v>
      </c>
      <c r="Y2" s="5"/>
      <c r="Z2" s="81" t="s">
        <v>41</v>
      </c>
      <c r="AA2" s="5"/>
      <c r="AB2" s="5"/>
      <c r="AC2" s="81"/>
    </row>
    <row r="3" spans="1:29" s="9" customFormat="1" ht="30.75" customHeight="1">
      <c r="A3" s="6" t="s">
        <v>348</v>
      </c>
      <c r="B3" s="7"/>
      <c r="C3" s="7"/>
      <c r="D3" s="7"/>
      <c r="E3" s="7"/>
      <c r="F3" s="7"/>
      <c r="G3" s="18"/>
      <c r="H3" s="8"/>
      <c r="I3" s="127" t="s">
        <v>60</v>
      </c>
      <c r="J3" s="6" t="s">
        <v>348</v>
      </c>
      <c r="K3" s="7"/>
      <c r="L3" s="7"/>
      <c r="M3" s="7"/>
      <c r="N3" s="7"/>
      <c r="O3" s="7"/>
      <c r="P3" s="18"/>
      <c r="Q3" s="8"/>
      <c r="R3" s="8"/>
      <c r="S3" s="127" t="s">
        <v>61</v>
      </c>
      <c r="T3" s="6" t="s">
        <v>348</v>
      </c>
      <c r="U3" s="7"/>
      <c r="V3" s="7"/>
      <c r="W3" s="7"/>
      <c r="X3" s="7"/>
      <c r="Y3" s="7"/>
      <c r="Z3" s="18"/>
      <c r="AA3" s="8"/>
      <c r="AB3" s="8"/>
      <c r="AC3" s="127" t="s">
        <v>62</v>
      </c>
    </row>
    <row r="4" spans="1:29" s="11" customFormat="1" ht="16.149999999999999" customHeight="1">
      <c r="A4" s="79" t="s">
        <v>410</v>
      </c>
      <c r="B4" s="10"/>
      <c r="C4" s="10"/>
      <c r="D4" s="10"/>
      <c r="E4" s="10"/>
      <c r="F4" s="10"/>
      <c r="G4" s="19"/>
      <c r="H4" s="10"/>
      <c r="I4" s="10"/>
      <c r="J4" s="79" t="s">
        <v>410</v>
      </c>
      <c r="K4" s="10"/>
      <c r="L4" s="10"/>
      <c r="M4" s="10"/>
      <c r="N4" s="10"/>
      <c r="O4" s="10"/>
      <c r="P4" s="19"/>
      <c r="Q4" s="10"/>
      <c r="R4" s="10"/>
      <c r="S4" s="10"/>
      <c r="T4" s="79" t="s">
        <v>410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1" t="s">
        <v>349</v>
      </c>
      <c r="B6" s="52"/>
      <c r="C6" s="52"/>
      <c r="D6" s="53"/>
      <c r="E6" s="54"/>
      <c r="F6" s="55" t="s">
        <v>350</v>
      </c>
      <c r="G6" s="56"/>
      <c r="H6" s="56"/>
      <c r="I6" s="138"/>
      <c r="J6" s="54"/>
      <c r="K6" s="54"/>
      <c r="L6" s="54"/>
      <c r="M6" s="54"/>
      <c r="N6" s="54"/>
      <c r="O6" s="54"/>
      <c r="P6" s="54"/>
      <c r="Q6" s="54"/>
      <c r="R6" s="54"/>
      <c r="S6" s="54"/>
      <c r="T6" s="118"/>
      <c r="U6" s="118"/>
      <c r="V6" s="118"/>
      <c r="W6" s="118"/>
    </row>
    <row r="7" spans="1:29" s="11" customFormat="1" ht="15.75" customHeight="1" thickTop="1">
      <c r="A7" s="276" t="s">
        <v>351</v>
      </c>
      <c r="B7" s="57"/>
      <c r="C7" s="58"/>
      <c r="D7" s="59"/>
      <c r="E7" s="60"/>
      <c r="F7" s="222" t="s">
        <v>352</v>
      </c>
      <c r="G7" s="261"/>
      <c r="H7" s="261"/>
      <c r="I7" s="262"/>
      <c r="J7" s="54"/>
      <c r="K7" s="54"/>
      <c r="L7" s="54"/>
      <c r="M7" s="54"/>
      <c r="N7" s="54"/>
      <c r="O7" s="54"/>
      <c r="P7" s="54"/>
      <c r="Q7" s="54"/>
      <c r="R7" s="54"/>
      <c r="S7" s="60"/>
      <c r="T7" s="118"/>
      <c r="U7" s="118"/>
      <c r="V7" s="118"/>
      <c r="W7" s="118"/>
    </row>
    <row r="8" spans="1:29" s="11" customFormat="1" ht="15.75" customHeight="1">
      <c r="A8" s="277"/>
      <c r="B8" s="61"/>
      <c r="C8" s="62"/>
      <c r="D8" s="63"/>
      <c r="E8" s="60"/>
      <c r="F8" s="223" t="s">
        <v>353</v>
      </c>
      <c r="G8" s="253"/>
      <c r="H8" s="253"/>
      <c r="I8" s="254"/>
      <c r="J8" s="54"/>
      <c r="K8" s="54"/>
      <c r="L8" s="54"/>
      <c r="M8" s="54"/>
      <c r="N8" s="54"/>
      <c r="O8" s="54"/>
      <c r="P8" s="54"/>
      <c r="Q8" s="54"/>
      <c r="R8" s="54"/>
      <c r="S8" s="60"/>
      <c r="T8" s="118"/>
      <c r="U8" s="118"/>
      <c r="V8" s="118"/>
      <c r="W8" s="118"/>
    </row>
    <row r="9" spans="1:29" s="11" customFormat="1" ht="15.75" customHeight="1">
      <c r="A9" s="269" t="s">
        <v>354</v>
      </c>
      <c r="B9" s="64"/>
      <c r="C9" s="65"/>
      <c r="D9" s="66"/>
      <c r="E9" s="67"/>
      <c r="F9" s="278" t="s">
        <v>355</v>
      </c>
      <c r="G9" s="263"/>
      <c r="H9" s="263"/>
      <c r="I9" s="264"/>
      <c r="J9" s="54"/>
      <c r="K9" s="54"/>
      <c r="L9" s="54"/>
      <c r="M9" s="54"/>
      <c r="N9" s="54"/>
      <c r="O9" s="54"/>
      <c r="P9" s="54"/>
      <c r="Q9" s="54"/>
      <c r="R9" s="54"/>
      <c r="S9" s="67"/>
      <c r="T9" s="118"/>
      <c r="U9" s="118"/>
      <c r="V9" s="118"/>
      <c r="W9" s="118"/>
    </row>
    <row r="10" spans="1:29" s="11" customFormat="1" ht="15.75" customHeight="1">
      <c r="A10" s="277"/>
      <c r="B10" s="68"/>
      <c r="C10" s="69"/>
      <c r="D10" s="70"/>
      <c r="E10" s="67"/>
      <c r="F10" s="279"/>
      <c r="G10" s="261"/>
      <c r="H10" s="261"/>
      <c r="I10" s="262"/>
      <c r="J10" s="54"/>
      <c r="K10" s="54"/>
      <c r="L10" s="54"/>
      <c r="M10" s="54"/>
      <c r="N10" s="54"/>
      <c r="O10" s="54"/>
      <c r="P10" s="54"/>
      <c r="Q10" s="54"/>
      <c r="R10" s="54"/>
      <c r="S10" s="67"/>
      <c r="T10" s="118"/>
      <c r="U10" s="118"/>
      <c r="V10" s="118"/>
      <c r="W10" s="118"/>
    </row>
    <row r="11" spans="1:29" ht="15.75" customHeight="1">
      <c r="A11" s="224" t="s">
        <v>1</v>
      </c>
      <c r="B11" s="64"/>
      <c r="C11" s="65"/>
      <c r="D11" s="66"/>
      <c r="E11" s="67"/>
      <c r="F11" s="280"/>
      <c r="G11" s="265"/>
      <c r="H11" s="265"/>
      <c r="I11" s="266"/>
      <c r="J11" s="54"/>
      <c r="K11" s="25"/>
      <c r="L11" s="54"/>
      <c r="M11" s="54"/>
      <c r="N11" s="54"/>
      <c r="O11" s="54"/>
      <c r="P11" s="54"/>
      <c r="Q11" s="54"/>
      <c r="R11" s="54"/>
      <c r="S11" s="67"/>
      <c r="T11" s="118"/>
      <c r="U11" s="118"/>
      <c r="V11" s="118"/>
      <c r="W11" s="118"/>
    </row>
    <row r="12" spans="1:29" ht="15.75" customHeight="1">
      <c r="A12" s="225"/>
      <c r="B12" s="68"/>
      <c r="C12" s="69"/>
      <c r="D12" s="70"/>
      <c r="E12" s="67"/>
      <c r="F12" s="278" t="s">
        <v>356</v>
      </c>
      <c r="G12" s="263"/>
      <c r="H12" s="263"/>
      <c r="I12" s="264"/>
      <c r="J12" s="54"/>
      <c r="K12" s="54"/>
      <c r="L12" s="54"/>
      <c r="M12" s="54"/>
      <c r="N12" s="54"/>
      <c r="O12" s="54"/>
      <c r="P12" s="54"/>
      <c r="Q12" s="54"/>
      <c r="R12" s="54"/>
      <c r="S12" s="67"/>
      <c r="T12" s="118"/>
      <c r="U12" s="118"/>
      <c r="V12" s="118"/>
      <c r="W12" s="118"/>
    </row>
    <row r="13" spans="1:29" ht="15.75" customHeight="1">
      <c r="A13" s="269" t="s">
        <v>357</v>
      </c>
      <c r="B13" s="64"/>
      <c r="C13" s="65"/>
      <c r="D13" s="66"/>
      <c r="E13" s="67"/>
      <c r="F13" s="279"/>
      <c r="G13" s="261"/>
      <c r="H13" s="261"/>
      <c r="I13" s="262"/>
      <c r="J13" s="54"/>
      <c r="K13" s="54"/>
      <c r="L13" s="54"/>
      <c r="M13" s="54"/>
      <c r="N13" s="54"/>
      <c r="O13" s="54"/>
      <c r="P13" s="54"/>
      <c r="Q13" s="54"/>
      <c r="R13" s="54"/>
      <c r="S13" s="67"/>
      <c r="T13" s="118"/>
      <c r="U13" s="118"/>
      <c r="V13" s="118"/>
      <c r="W13" s="118"/>
    </row>
    <row r="14" spans="1:29" ht="15.75" customHeight="1" thickBot="1">
      <c r="A14" s="270"/>
      <c r="B14" s="71"/>
      <c r="C14" s="72"/>
      <c r="D14" s="73"/>
      <c r="E14" s="67"/>
      <c r="F14" s="281"/>
      <c r="G14" s="267"/>
      <c r="H14" s="267"/>
      <c r="I14" s="268"/>
      <c r="J14" s="54"/>
      <c r="K14" s="54"/>
      <c r="L14" s="54"/>
      <c r="M14" s="54"/>
      <c r="N14" s="54"/>
      <c r="O14" s="54"/>
      <c r="P14" s="54"/>
      <c r="Q14" s="54"/>
      <c r="R14" s="54"/>
      <c r="S14" s="67"/>
      <c r="T14" s="118"/>
      <c r="U14" s="118"/>
      <c r="V14" s="118"/>
      <c r="W14" s="118"/>
    </row>
    <row r="15" spans="1:29" ht="12.6" customHeight="1" thickBot="1">
      <c r="A15" s="74"/>
      <c r="B15" s="74"/>
      <c r="C15" s="74"/>
      <c r="D15" s="75"/>
      <c r="E15" s="75"/>
      <c r="F15" s="75"/>
      <c r="G15" s="76"/>
      <c r="H15" s="76"/>
      <c r="I15" s="76"/>
      <c r="J15" s="74"/>
      <c r="K15" s="75"/>
      <c r="L15" s="75"/>
      <c r="M15" s="75"/>
      <c r="N15" s="76"/>
      <c r="O15" s="76"/>
      <c r="P15" s="76"/>
      <c r="Q15" s="74"/>
      <c r="R15" s="75"/>
      <c r="S15" s="75"/>
      <c r="T15" s="75"/>
      <c r="U15" s="76"/>
      <c r="V15" s="76"/>
      <c r="W15" s="76"/>
    </row>
    <row r="16" spans="1:29" s="13" customFormat="1" ht="18.600000000000001" customHeight="1">
      <c r="A16" s="226" t="s">
        <v>359</v>
      </c>
      <c r="B16" s="155"/>
      <c r="C16" s="175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7"/>
    </row>
    <row r="17" spans="1:29" ht="18.600000000000001" customHeight="1">
      <c r="A17" s="227" t="s">
        <v>360</v>
      </c>
      <c r="B17" s="156">
        <v>2</v>
      </c>
      <c r="C17" s="178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179"/>
    </row>
    <row r="18" spans="1:29" ht="18.600000000000001" customHeight="1">
      <c r="A18" s="227" t="s">
        <v>361</v>
      </c>
      <c r="B18" s="157">
        <v>3</v>
      </c>
      <c r="C18" s="197" t="str">
        <f>IF(C$17&gt;=1,"STSF"," ")</f>
        <v xml:space="preserve"> </v>
      </c>
      <c r="D18" s="170" t="str">
        <f t="shared" ref="D18:AC18" si="0">IF(D$17&gt;=1,"STSF"," ")</f>
        <v xml:space="preserve"> </v>
      </c>
      <c r="E18" s="170" t="str">
        <f t="shared" si="0"/>
        <v xml:space="preserve"> </v>
      </c>
      <c r="F18" s="170" t="str">
        <f t="shared" si="0"/>
        <v xml:space="preserve"> </v>
      </c>
      <c r="G18" s="170" t="str">
        <f t="shared" si="0"/>
        <v xml:space="preserve"> </v>
      </c>
      <c r="H18" s="170" t="str">
        <f t="shared" si="0"/>
        <v xml:space="preserve"> </v>
      </c>
      <c r="I18" s="170" t="str">
        <f t="shared" si="0"/>
        <v xml:space="preserve"> </v>
      </c>
      <c r="J18" s="170" t="str">
        <f t="shared" si="0"/>
        <v xml:space="preserve"> </v>
      </c>
      <c r="K18" s="170" t="str">
        <f t="shared" si="0"/>
        <v xml:space="preserve"> </v>
      </c>
      <c r="L18" s="170" t="str">
        <f t="shared" si="0"/>
        <v xml:space="preserve"> </v>
      </c>
      <c r="M18" s="170" t="str">
        <f t="shared" si="0"/>
        <v xml:space="preserve"> </v>
      </c>
      <c r="N18" s="170" t="str">
        <f t="shared" si="0"/>
        <v xml:space="preserve"> </v>
      </c>
      <c r="O18" s="170" t="str">
        <f t="shared" si="0"/>
        <v xml:space="preserve"> </v>
      </c>
      <c r="P18" s="170" t="str">
        <f t="shared" si="0"/>
        <v xml:space="preserve"> </v>
      </c>
      <c r="Q18" s="170" t="str">
        <f t="shared" si="0"/>
        <v xml:space="preserve"> </v>
      </c>
      <c r="R18" s="170" t="str">
        <f t="shared" si="0"/>
        <v xml:space="preserve"> </v>
      </c>
      <c r="S18" s="170" t="str">
        <f t="shared" si="0"/>
        <v xml:space="preserve"> </v>
      </c>
      <c r="T18" s="170" t="str">
        <f t="shared" si="0"/>
        <v xml:space="preserve"> </v>
      </c>
      <c r="U18" s="170" t="str">
        <f t="shared" si="0"/>
        <v xml:space="preserve"> </v>
      </c>
      <c r="V18" s="170" t="str">
        <f t="shared" si="0"/>
        <v xml:space="preserve"> </v>
      </c>
      <c r="W18" s="170" t="str">
        <f t="shared" si="0"/>
        <v xml:space="preserve"> </v>
      </c>
      <c r="X18" s="170" t="str">
        <f t="shared" si="0"/>
        <v xml:space="preserve"> </v>
      </c>
      <c r="Y18" s="170" t="str">
        <f t="shared" si="0"/>
        <v xml:space="preserve"> </v>
      </c>
      <c r="Z18" s="170" t="str">
        <f t="shared" si="0"/>
        <v xml:space="preserve"> </v>
      </c>
      <c r="AA18" s="170" t="str">
        <f t="shared" si="0"/>
        <v xml:space="preserve"> </v>
      </c>
      <c r="AB18" s="170" t="str">
        <f t="shared" si="0"/>
        <v xml:space="preserve"> </v>
      </c>
      <c r="AC18" s="198" t="str">
        <f t="shared" si="0"/>
        <v xml:space="preserve"> </v>
      </c>
    </row>
    <row r="19" spans="1:29" ht="18.600000000000001" customHeight="1">
      <c r="A19" s="227" t="s">
        <v>362</v>
      </c>
      <c r="B19" s="157">
        <v>4</v>
      </c>
      <c r="C19" s="178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179"/>
    </row>
    <row r="20" spans="1:29" ht="18.600000000000001" customHeight="1">
      <c r="A20" s="228" t="s">
        <v>363</v>
      </c>
      <c r="B20" s="157">
        <v>5</v>
      </c>
      <c r="C20" s="178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179"/>
    </row>
    <row r="21" spans="1:29" ht="18.600000000000001" customHeight="1">
      <c r="A21" s="77" t="s">
        <v>364</v>
      </c>
      <c r="B21" s="157">
        <v>6</v>
      </c>
      <c r="C21" s="197" t="str">
        <f>IF(C$17&gt;=1,"STSF"," ")</f>
        <v xml:space="preserve"> </v>
      </c>
      <c r="D21" s="170" t="str">
        <f t="shared" ref="D21:AC21" si="1">IF(D$17&gt;=1,"STSF"," ")</f>
        <v xml:space="preserve"> </v>
      </c>
      <c r="E21" s="170" t="str">
        <f t="shared" si="1"/>
        <v xml:space="preserve"> </v>
      </c>
      <c r="F21" s="170" t="str">
        <f t="shared" si="1"/>
        <v xml:space="preserve"> </v>
      </c>
      <c r="G21" s="170" t="str">
        <f t="shared" si="1"/>
        <v xml:space="preserve"> </v>
      </c>
      <c r="H21" s="170" t="str">
        <f t="shared" si="1"/>
        <v xml:space="preserve"> </v>
      </c>
      <c r="I21" s="170" t="str">
        <f t="shared" si="1"/>
        <v xml:space="preserve"> </v>
      </c>
      <c r="J21" s="170" t="str">
        <f t="shared" si="1"/>
        <v xml:space="preserve"> </v>
      </c>
      <c r="K21" s="170" t="str">
        <f t="shared" si="1"/>
        <v xml:space="preserve"> </v>
      </c>
      <c r="L21" s="170" t="str">
        <f t="shared" si="1"/>
        <v xml:space="preserve"> </v>
      </c>
      <c r="M21" s="170" t="str">
        <f t="shared" si="1"/>
        <v xml:space="preserve"> </v>
      </c>
      <c r="N21" s="170" t="str">
        <f t="shared" si="1"/>
        <v xml:space="preserve"> </v>
      </c>
      <c r="O21" s="170" t="str">
        <f t="shared" si="1"/>
        <v xml:space="preserve"> </v>
      </c>
      <c r="P21" s="170" t="str">
        <f t="shared" si="1"/>
        <v xml:space="preserve"> </v>
      </c>
      <c r="Q21" s="170" t="str">
        <f t="shared" si="1"/>
        <v xml:space="preserve"> </v>
      </c>
      <c r="R21" s="170" t="str">
        <f t="shared" si="1"/>
        <v xml:space="preserve"> </v>
      </c>
      <c r="S21" s="170" t="str">
        <f t="shared" si="1"/>
        <v xml:space="preserve"> </v>
      </c>
      <c r="T21" s="170" t="str">
        <f t="shared" si="1"/>
        <v xml:space="preserve"> </v>
      </c>
      <c r="U21" s="170" t="str">
        <f t="shared" si="1"/>
        <v xml:space="preserve"> </v>
      </c>
      <c r="V21" s="170" t="str">
        <f t="shared" si="1"/>
        <v xml:space="preserve"> </v>
      </c>
      <c r="W21" s="170" t="str">
        <f t="shared" si="1"/>
        <v xml:space="preserve"> </v>
      </c>
      <c r="X21" s="170" t="str">
        <f t="shared" si="1"/>
        <v xml:space="preserve"> </v>
      </c>
      <c r="Y21" s="170" t="str">
        <f t="shared" si="1"/>
        <v xml:space="preserve"> </v>
      </c>
      <c r="Z21" s="170" t="str">
        <f t="shared" si="1"/>
        <v xml:space="preserve"> </v>
      </c>
      <c r="AA21" s="170" t="str">
        <f t="shared" si="1"/>
        <v xml:space="preserve"> </v>
      </c>
      <c r="AB21" s="170" t="str">
        <f t="shared" si="1"/>
        <v xml:space="preserve"> </v>
      </c>
      <c r="AC21" s="199" t="str">
        <f t="shared" si="1"/>
        <v xml:space="preserve"> </v>
      </c>
    </row>
    <row r="22" spans="1:29" ht="18.600000000000001" customHeight="1">
      <c r="A22" s="229" t="s">
        <v>365</v>
      </c>
      <c r="B22" s="157">
        <v>7</v>
      </c>
      <c r="C22" s="106"/>
      <c r="D22" s="107"/>
      <c r="E22" s="107"/>
      <c r="F22" s="107"/>
      <c r="G22" s="100"/>
      <c r="H22" s="100"/>
      <c r="I22" s="100"/>
      <c r="J22" s="107"/>
      <c r="K22" s="107"/>
      <c r="L22" s="107"/>
      <c r="M22" s="107"/>
      <c r="N22" s="100"/>
      <c r="O22" s="100"/>
      <c r="P22" s="100"/>
      <c r="Q22" s="107"/>
      <c r="R22" s="107"/>
      <c r="S22" s="107"/>
      <c r="T22" s="107"/>
      <c r="U22" s="100"/>
      <c r="V22" s="100"/>
      <c r="W22" s="100"/>
      <c r="X22" s="100"/>
      <c r="Y22" s="100"/>
      <c r="Z22" s="100"/>
      <c r="AA22" s="100"/>
      <c r="AB22" s="100"/>
      <c r="AC22" s="101"/>
    </row>
    <row r="23" spans="1:29" ht="18.600000000000001" customHeight="1">
      <c r="A23" s="230" t="s">
        <v>366</v>
      </c>
      <c r="B23" s="157">
        <v>8</v>
      </c>
      <c r="C23" s="106"/>
      <c r="D23" s="107"/>
      <c r="E23" s="107"/>
      <c r="F23" s="107"/>
      <c r="G23" s="107"/>
      <c r="H23" s="107"/>
      <c r="I23" s="108"/>
      <c r="J23" s="106"/>
      <c r="K23" s="107"/>
      <c r="L23" s="107"/>
      <c r="M23" s="107"/>
      <c r="N23" s="107"/>
      <c r="O23" s="107"/>
      <c r="P23" s="107"/>
      <c r="Q23" s="119"/>
      <c r="R23" s="107"/>
      <c r="S23" s="107"/>
      <c r="T23" s="107"/>
      <c r="U23" s="107"/>
      <c r="V23" s="107"/>
      <c r="W23" s="107"/>
      <c r="X23" s="125"/>
      <c r="Y23" s="107"/>
      <c r="Z23" s="125"/>
      <c r="AA23" s="123"/>
      <c r="AB23" s="107"/>
      <c r="AC23" s="121"/>
    </row>
    <row r="24" spans="1:29" ht="18.600000000000001" customHeight="1">
      <c r="A24" s="228" t="s">
        <v>367</v>
      </c>
      <c r="B24" s="157">
        <v>9</v>
      </c>
      <c r="C24" s="106"/>
      <c r="D24" s="107"/>
      <c r="E24" s="107"/>
      <c r="F24" s="107"/>
      <c r="G24" s="107"/>
      <c r="H24" s="107"/>
      <c r="I24" s="108"/>
      <c r="J24" s="106"/>
      <c r="K24" s="107"/>
      <c r="L24" s="107"/>
      <c r="M24" s="107"/>
      <c r="N24" s="107"/>
      <c r="O24" s="107"/>
      <c r="P24" s="107"/>
      <c r="Q24" s="119"/>
      <c r="R24" s="107"/>
      <c r="S24" s="107"/>
      <c r="T24" s="107"/>
      <c r="U24" s="107"/>
      <c r="V24" s="107"/>
      <c r="W24" s="107"/>
      <c r="X24" s="125"/>
      <c r="Y24" s="107"/>
      <c r="Z24" s="125"/>
      <c r="AA24" s="123"/>
      <c r="AB24" s="107"/>
      <c r="AC24" s="121"/>
    </row>
    <row r="25" spans="1:29" ht="18.600000000000001" customHeight="1">
      <c r="A25" s="228" t="s">
        <v>368</v>
      </c>
      <c r="B25" s="157">
        <v>10</v>
      </c>
      <c r="C25" s="171" t="str">
        <f>IF(C$17&gt;=1,"0"," ")</f>
        <v xml:space="preserve"> </v>
      </c>
      <c r="D25" s="172" t="str">
        <f t="shared" ref="D25:AB25" si="2">IF(D$17&gt;=1,"0"," ")</f>
        <v xml:space="preserve"> </v>
      </c>
      <c r="E25" s="172" t="str">
        <f t="shared" si="2"/>
        <v xml:space="preserve"> </v>
      </c>
      <c r="F25" s="172" t="str">
        <f t="shared" si="2"/>
        <v xml:space="preserve"> </v>
      </c>
      <c r="G25" s="172" t="str">
        <f t="shared" si="2"/>
        <v xml:space="preserve"> </v>
      </c>
      <c r="H25" s="172" t="str">
        <f t="shared" si="2"/>
        <v xml:space="preserve"> </v>
      </c>
      <c r="I25" s="172" t="str">
        <f t="shared" si="2"/>
        <v xml:space="preserve"> </v>
      </c>
      <c r="J25" s="172" t="str">
        <f t="shared" si="2"/>
        <v xml:space="preserve"> </v>
      </c>
      <c r="K25" s="172" t="str">
        <f t="shared" si="2"/>
        <v xml:space="preserve"> </v>
      </c>
      <c r="L25" s="172" t="str">
        <f t="shared" si="2"/>
        <v xml:space="preserve"> </v>
      </c>
      <c r="M25" s="172" t="str">
        <f t="shared" si="2"/>
        <v xml:space="preserve"> </v>
      </c>
      <c r="N25" s="172" t="str">
        <f t="shared" si="2"/>
        <v xml:space="preserve"> </v>
      </c>
      <c r="O25" s="172" t="str">
        <f t="shared" si="2"/>
        <v xml:space="preserve"> </v>
      </c>
      <c r="P25" s="172" t="str">
        <f t="shared" si="2"/>
        <v xml:space="preserve"> </v>
      </c>
      <c r="Q25" s="172" t="str">
        <f t="shared" si="2"/>
        <v xml:space="preserve"> </v>
      </c>
      <c r="R25" s="172" t="str">
        <f t="shared" si="2"/>
        <v xml:space="preserve"> </v>
      </c>
      <c r="S25" s="172" t="str">
        <f t="shared" si="2"/>
        <v xml:space="preserve"> </v>
      </c>
      <c r="T25" s="172" t="str">
        <f t="shared" si="2"/>
        <v xml:space="preserve"> </v>
      </c>
      <c r="U25" s="172" t="str">
        <f t="shared" si="2"/>
        <v xml:space="preserve"> </v>
      </c>
      <c r="V25" s="172" t="str">
        <f t="shared" si="2"/>
        <v xml:space="preserve"> </v>
      </c>
      <c r="W25" s="172" t="str">
        <f t="shared" si="2"/>
        <v xml:space="preserve"> </v>
      </c>
      <c r="X25" s="172" t="str">
        <f t="shared" si="2"/>
        <v xml:space="preserve"> </v>
      </c>
      <c r="Y25" s="172" t="str">
        <f t="shared" si="2"/>
        <v xml:space="preserve"> </v>
      </c>
      <c r="Z25" s="172" t="str">
        <f t="shared" si="2"/>
        <v xml:space="preserve"> </v>
      </c>
      <c r="AA25" s="172" t="str">
        <f t="shared" si="2"/>
        <v xml:space="preserve"> </v>
      </c>
      <c r="AB25" s="172" t="str">
        <f t="shared" si="2"/>
        <v xml:space="preserve"> </v>
      </c>
      <c r="AC25" s="182" t="str">
        <f>IF(AC$17&gt;=1,"0"," ")</f>
        <v xml:space="preserve"> </v>
      </c>
    </row>
    <row r="26" spans="1:29" ht="18.600000000000001" customHeight="1">
      <c r="A26" s="228" t="s">
        <v>369</v>
      </c>
      <c r="B26" s="157">
        <v>11</v>
      </c>
      <c r="C26" s="106"/>
      <c r="D26" s="107"/>
      <c r="E26" s="107"/>
      <c r="F26" s="107"/>
      <c r="G26" s="107"/>
      <c r="H26" s="107"/>
      <c r="I26" s="108"/>
      <c r="J26" s="106"/>
      <c r="K26" s="107"/>
      <c r="L26" s="107"/>
      <c r="M26" s="107"/>
      <c r="N26" s="107"/>
      <c r="O26" s="107"/>
      <c r="P26" s="107"/>
      <c r="Q26" s="119"/>
      <c r="R26" s="107"/>
      <c r="S26" s="107"/>
      <c r="T26" s="107"/>
      <c r="U26" s="107"/>
      <c r="V26" s="107"/>
      <c r="W26" s="107"/>
      <c r="X26" s="125"/>
      <c r="Y26" s="107"/>
      <c r="Z26" s="125"/>
      <c r="AA26" s="123"/>
      <c r="AB26" s="107"/>
      <c r="AC26" s="121"/>
    </row>
    <row r="27" spans="1:29" ht="18.600000000000001" customHeight="1">
      <c r="A27" s="228" t="s">
        <v>370</v>
      </c>
      <c r="B27" s="157">
        <v>12</v>
      </c>
      <c r="C27" s="106"/>
      <c r="D27" s="107"/>
      <c r="E27" s="107"/>
      <c r="F27" s="107"/>
      <c r="G27" s="107"/>
      <c r="H27" s="107"/>
      <c r="I27" s="108"/>
      <c r="J27" s="106"/>
      <c r="K27" s="107"/>
      <c r="L27" s="107"/>
      <c r="M27" s="107"/>
      <c r="N27" s="107"/>
      <c r="O27" s="107"/>
      <c r="P27" s="107"/>
      <c r="Q27" s="119"/>
      <c r="R27" s="107"/>
      <c r="S27" s="107"/>
      <c r="T27" s="107"/>
      <c r="U27" s="107"/>
      <c r="V27" s="107"/>
      <c r="W27" s="107"/>
      <c r="X27" s="125"/>
      <c r="Y27" s="107"/>
      <c r="Z27" s="125"/>
      <c r="AA27" s="123"/>
      <c r="AB27" s="107"/>
      <c r="AC27" s="121"/>
    </row>
    <row r="28" spans="1:29" ht="18.600000000000001" customHeight="1">
      <c r="A28" s="227" t="s">
        <v>371</v>
      </c>
      <c r="B28" s="157">
        <v>13</v>
      </c>
      <c r="C28" s="106"/>
      <c r="D28" s="107"/>
      <c r="E28" s="107"/>
      <c r="F28" s="107"/>
      <c r="G28" s="107"/>
      <c r="H28" s="107"/>
      <c r="I28" s="108"/>
      <c r="J28" s="106"/>
      <c r="K28" s="107"/>
      <c r="L28" s="107"/>
      <c r="M28" s="107"/>
      <c r="N28" s="107"/>
      <c r="O28" s="107"/>
      <c r="P28" s="107"/>
      <c r="Q28" s="119"/>
      <c r="R28" s="107"/>
      <c r="S28" s="107"/>
      <c r="T28" s="107"/>
      <c r="U28" s="107"/>
      <c r="V28" s="107"/>
      <c r="W28" s="107"/>
      <c r="X28" s="125"/>
      <c r="Y28" s="107"/>
      <c r="Z28" s="125"/>
      <c r="AA28" s="123"/>
      <c r="AB28" s="107"/>
      <c r="AC28" s="121"/>
    </row>
    <row r="29" spans="1:29" ht="18.600000000000001" customHeight="1">
      <c r="A29" s="231" t="s">
        <v>372</v>
      </c>
      <c r="B29" s="157">
        <v>14</v>
      </c>
      <c r="C29" s="171" t="str">
        <f>IF(C$17&gt;=1,"0"," ")</f>
        <v xml:space="preserve"> </v>
      </c>
      <c r="D29" s="172" t="str">
        <f t="shared" ref="D29:AC34" si="3">IF(D$17&gt;=1,"0"," ")</f>
        <v xml:space="preserve"> </v>
      </c>
      <c r="E29" s="172" t="str">
        <f t="shared" si="3"/>
        <v xml:space="preserve"> </v>
      </c>
      <c r="F29" s="172" t="str">
        <f t="shared" si="3"/>
        <v xml:space="preserve"> </v>
      </c>
      <c r="G29" s="172" t="str">
        <f t="shared" si="3"/>
        <v xml:space="preserve"> </v>
      </c>
      <c r="H29" s="172" t="str">
        <f t="shared" si="3"/>
        <v xml:space="preserve"> </v>
      </c>
      <c r="I29" s="172" t="str">
        <f t="shared" si="3"/>
        <v xml:space="preserve"> </v>
      </c>
      <c r="J29" s="172" t="str">
        <f t="shared" si="3"/>
        <v xml:space="preserve"> </v>
      </c>
      <c r="K29" s="172" t="str">
        <f t="shared" si="3"/>
        <v xml:space="preserve"> </v>
      </c>
      <c r="L29" s="172" t="str">
        <f t="shared" si="3"/>
        <v xml:space="preserve"> </v>
      </c>
      <c r="M29" s="172" t="str">
        <f t="shared" si="3"/>
        <v xml:space="preserve"> </v>
      </c>
      <c r="N29" s="172" t="str">
        <f t="shared" si="3"/>
        <v xml:space="preserve"> </v>
      </c>
      <c r="O29" s="172" t="str">
        <f t="shared" si="3"/>
        <v xml:space="preserve"> </v>
      </c>
      <c r="P29" s="172" t="str">
        <f t="shared" si="3"/>
        <v xml:space="preserve"> </v>
      </c>
      <c r="Q29" s="172" t="str">
        <f t="shared" si="3"/>
        <v xml:space="preserve"> </v>
      </c>
      <c r="R29" s="172" t="str">
        <f t="shared" si="3"/>
        <v xml:space="preserve"> </v>
      </c>
      <c r="S29" s="172" t="str">
        <f t="shared" si="3"/>
        <v xml:space="preserve"> </v>
      </c>
      <c r="T29" s="172" t="str">
        <f t="shared" si="3"/>
        <v xml:space="preserve"> </v>
      </c>
      <c r="U29" s="172" t="str">
        <f t="shared" si="3"/>
        <v xml:space="preserve"> </v>
      </c>
      <c r="V29" s="172" t="str">
        <f t="shared" si="3"/>
        <v xml:space="preserve"> </v>
      </c>
      <c r="W29" s="172" t="str">
        <f t="shared" si="3"/>
        <v xml:space="preserve"> </v>
      </c>
      <c r="X29" s="172" t="str">
        <f t="shared" si="3"/>
        <v xml:space="preserve"> </v>
      </c>
      <c r="Y29" s="172" t="str">
        <f t="shared" si="3"/>
        <v xml:space="preserve"> </v>
      </c>
      <c r="Z29" s="172" t="str">
        <f t="shared" si="3"/>
        <v xml:space="preserve"> </v>
      </c>
      <c r="AA29" s="172" t="str">
        <f t="shared" si="3"/>
        <v xml:space="preserve"> </v>
      </c>
      <c r="AB29" s="172" t="str">
        <f t="shared" si="3"/>
        <v xml:space="preserve"> </v>
      </c>
      <c r="AC29" s="172" t="str">
        <f t="shared" si="3"/>
        <v xml:space="preserve"> </v>
      </c>
    </row>
    <row r="30" spans="1:29" ht="18.600000000000001" customHeight="1">
      <c r="A30" s="228" t="s">
        <v>373</v>
      </c>
      <c r="B30" s="157">
        <v>15</v>
      </c>
      <c r="C30" s="183" t="str">
        <f>IF(C$17&gt;=1,"0"," ")</f>
        <v xml:space="preserve"> </v>
      </c>
      <c r="D30" s="172" t="str">
        <f t="shared" si="3"/>
        <v xml:space="preserve"> </v>
      </c>
      <c r="E30" s="172" t="str">
        <f t="shared" si="3"/>
        <v xml:space="preserve"> </v>
      </c>
      <c r="F30" s="172" t="str">
        <f t="shared" si="3"/>
        <v xml:space="preserve"> </v>
      </c>
      <c r="G30" s="172" t="str">
        <f t="shared" si="3"/>
        <v xml:space="preserve"> </v>
      </c>
      <c r="H30" s="172" t="str">
        <f t="shared" si="3"/>
        <v xml:space="preserve"> </v>
      </c>
      <c r="I30" s="172" t="str">
        <f t="shared" si="3"/>
        <v xml:space="preserve"> </v>
      </c>
      <c r="J30" s="172" t="str">
        <f t="shared" si="3"/>
        <v xml:space="preserve"> </v>
      </c>
      <c r="K30" s="172" t="str">
        <f t="shared" si="3"/>
        <v xml:space="preserve"> </v>
      </c>
      <c r="L30" s="172" t="str">
        <f t="shared" si="3"/>
        <v xml:space="preserve"> </v>
      </c>
      <c r="M30" s="172" t="str">
        <f t="shared" si="3"/>
        <v xml:space="preserve"> </v>
      </c>
      <c r="N30" s="172" t="str">
        <f t="shared" si="3"/>
        <v xml:space="preserve"> </v>
      </c>
      <c r="O30" s="172" t="str">
        <f t="shared" si="3"/>
        <v xml:space="preserve"> </v>
      </c>
      <c r="P30" s="172" t="str">
        <f t="shared" si="3"/>
        <v xml:space="preserve"> </v>
      </c>
      <c r="Q30" s="172" t="str">
        <f t="shared" si="3"/>
        <v xml:space="preserve"> </v>
      </c>
      <c r="R30" s="172" t="str">
        <f t="shared" si="3"/>
        <v xml:space="preserve"> </v>
      </c>
      <c r="S30" s="172" t="str">
        <f t="shared" si="3"/>
        <v xml:space="preserve"> </v>
      </c>
      <c r="T30" s="172" t="str">
        <f t="shared" si="3"/>
        <v xml:space="preserve"> </v>
      </c>
      <c r="U30" s="172" t="str">
        <f t="shared" si="3"/>
        <v xml:space="preserve"> </v>
      </c>
      <c r="V30" s="172" t="str">
        <f t="shared" si="3"/>
        <v xml:space="preserve"> </v>
      </c>
      <c r="W30" s="172" t="str">
        <f t="shared" si="3"/>
        <v xml:space="preserve"> </v>
      </c>
      <c r="X30" s="172" t="str">
        <f t="shared" si="3"/>
        <v xml:space="preserve"> </v>
      </c>
      <c r="Y30" s="172" t="str">
        <f t="shared" si="3"/>
        <v xml:space="preserve"> </v>
      </c>
      <c r="Z30" s="172" t="str">
        <f t="shared" si="3"/>
        <v xml:space="preserve"> </v>
      </c>
      <c r="AA30" s="172" t="str">
        <f t="shared" si="3"/>
        <v xml:space="preserve"> </v>
      </c>
      <c r="AB30" s="172" t="str">
        <f t="shared" si="3"/>
        <v xml:space="preserve"> </v>
      </c>
      <c r="AC30" s="182" t="str">
        <f>IF(AC$17&gt;=1,"0"," ")</f>
        <v xml:space="preserve"> </v>
      </c>
    </row>
    <row r="31" spans="1:29" ht="18.600000000000001" customHeight="1">
      <c r="A31" s="228" t="s">
        <v>374</v>
      </c>
      <c r="B31" s="157">
        <v>16</v>
      </c>
      <c r="C31" s="172" t="str">
        <f t="shared" ref="C31:R34" si="4">IF(C$17&gt;=1,"0"," ")</f>
        <v xml:space="preserve"> </v>
      </c>
      <c r="D31" s="172" t="str">
        <f t="shared" si="4"/>
        <v xml:space="preserve"> </v>
      </c>
      <c r="E31" s="172" t="str">
        <f t="shared" si="4"/>
        <v xml:space="preserve"> </v>
      </c>
      <c r="F31" s="172" t="str">
        <f t="shared" si="4"/>
        <v xml:space="preserve"> </v>
      </c>
      <c r="G31" s="172" t="str">
        <f t="shared" si="4"/>
        <v xml:space="preserve"> </v>
      </c>
      <c r="H31" s="172" t="str">
        <f t="shared" si="4"/>
        <v xml:space="preserve"> </v>
      </c>
      <c r="I31" s="172" t="str">
        <f t="shared" si="4"/>
        <v xml:space="preserve"> </v>
      </c>
      <c r="J31" s="172" t="str">
        <f t="shared" si="4"/>
        <v xml:space="preserve"> </v>
      </c>
      <c r="K31" s="172" t="str">
        <f t="shared" si="4"/>
        <v xml:space="preserve"> </v>
      </c>
      <c r="L31" s="172" t="str">
        <f t="shared" si="4"/>
        <v xml:space="preserve"> </v>
      </c>
      <c r="M31" s="172" t="str">
        <f t="shared" si="4"/>
        <v xml:space="preserve"> </v>
      </c>
      <c r="N31" s="172" t="str">
        <f t="shared" si="4"/>
        <v xml:space="preserve"> </v>
      </c>
      <c r="O31" s="172" t="str">
        <f t="shared" si="4"/>
        <v xml:space="preserve"> </v>
      </c>
      <c r="P31" s="172" t="str">
        <f t="shared" si="4"/>
        <v xml:space="preserve"> </v>
      </c>
      <c r="Q31" s="172" t="str">
        <f t="shared" si="4"/>
        <v xml:space="preserve"> </v>
      </c>
      <c r="R31" s="172" t="str">
        <f t="shared" si="4"/>
        <v xml:space="preserve"> </v>
      </c>
      <c r="S31" s="172" t="str">
        <f t="shared" si="3"/>
        <v xml:space="preserve"> </v>
      </c>
      <c r="T31" s="172" t="str">
        <f t="shared" si="3"/>
        <v xml:space="preserve"> </v>
      </c>
      <c r="U31" s="172" t="str">
        <f t="shared" si="3"/>
        <v xml:space="preserve"> </v>
      </c>
      <c r="V31" s="172" t="str">
        <f t="shared" si="3"/>
        <v xml:space="preserve"> </v>
      </c>
      <c r="W31" s="172" t="str">
        <f t="shared" si="3"/>
        <v xml:space="preserve"> </v>
      </c>
      <c r="X31" s="172" t="str">
        <f t="shared" si="3"/>
        <v xml:space="preserve"> </v>
      </c>
      <c r="Y31" s="172" t="str">
        <f t="shared" si="3"/>
        <v xml:space="preserve"> </v>
      </c>
      <c r="Z31" s="172" t="str">
        <f t="shared" si="3"/>
        <v xml:space="preserve"> </v>
      </c>
      <c r="AA31" s="172" t="str">
        <f t="shared" si="3"/>
        <v xml:space="preserve"> </v>
      </c>
      <c r="AB31" s="172" t="str">
        <f t="shared" si="3"/>
        <v xml:space="preserve"> </v>
      </c>
      <c r="AC31" s="172" t="str">
        <f>IF(AC$17&gt;=1,"0"," ")</f>
        <v xml:space="preserve"> </v>
      </c>
    </row>
    <row r="32" spans="1:29" ht="18.600000000000001" customHeight="1">
      <c r="A32" s="228" t="s">
        <v>375</v>
      </c>
      <c r="B32" s="157">
        <v>17</v>
      </c>
      <c r="C32" s="172" t="str">
        <f t="shared" si="4"/>
        <v xml:space="preserve"> </v>
      </c>
      <c r="D32" s="172" t="str">
        <f t="shared" si="4"/>
        <v xml:space="preserve"> </v>
      </c>
      <c r="E32" s="172" t="str">
        <f t="shared" si="4"/>
        <v xml:space="preserve"> </v>
      </c>
      <c r="F32" s="172" t="str">
        <f t="shared" si="4"/>
        <v xml:space="preserve"> </v>
      </c>
      <c r="G32" s="172" t="str">
        <f t="shared" si="4"/>
        <v xml:space="preserve"> </v>
      </c>
      <c r="H32" s="172" t="str">
        <f t="shared" si="4"/>
        <v xml:space="preserve"> </v>
      </c>
      <c r="I32" s="172" t="str">
        <f t="shared" si="4"/>
        <v xml:space="preserve"> </v>
      </c>
      <c r="J32" s="172" t="str">
        <f t="shared" si="4"/>
        <v xml:space="preserve"> </v>
      </c>
      <c r="K32" s="172" t="str">
        <f t="shared" si="4"/>
        <v xml:space="preserve"> </v>
      </c>
      <c r="L32" s="172" t="str">
        <f t="shared" si="4"/>
        <v xml:space="preserve"> </v>
      </c>
      <c r="M32" s="172" t="str">
        <f t="shared" si="4"/>
        <v xml:space="preserve"> </v>
      </c>
      <c r="N32" s="172" t="str">
        <f t="shared" si="4"/>
        <v xml:space="preserve"> </v>
      </c>
      <c r="O32" s="172" t="str">
        <f t="shared" si="4"/>
        <v xml:space="preserve"> </v>
      </c>
      <c r="P32" s="172" t="str">
        <f t="shared" si="4"/>
        <v xml:space="preserve"> </v>
      </c>
      <c r="Q32" s="172" t="str">
        <f t="shared" si="4"/>
        <v xml:space="preserve"> </v>
      </c>
      <c r="R32" s="172" t="str">
        <f t="shared" si="4"/>
        <v xml:space="preserve"> </v>
      </c>
      <c r="S32" s="172" t="str">
        <f t="shared" si="3"/>
        <v xml:space="preserve"> </v>
      </c>
      <c r="T32" s="172" t="str">
        <f t="shared" si="3"/>
        <v xml:space="preserve"> </v>
      </c>
      <c r="U32" s="172" t="str">
        <f t="shared" si="3"/>
        <v xml:space="preserve"> </v>
      </c>
      <c r="V32" s="172" t="str">
        <f t="shared" si="3"/>
        <v xml:space="preserve"> </v>
      </c>
      <c r="W32" s="172" t="str">
        <f t="shared" si="3"/>
        <v xml:space="preserve"> </v>
      </c>
      <c r="X32" s="172" t="str">
        <f t="shared" si="3"/>
        <v xml:space="preserve"> </v>
      </c>
      <c r="Y32" s="172" t="str">
        <f t="shared" si="3"/>
        <v xml:space="preserve"> </v>
      </c>
      <c r="Z32" s="172" t="str">
        <f t="shared" si="3"/>
        <v xml:space="preserve"> </v>
      </c>
      <c r="AA32" s="172" t="str">
        <f t="shared" si="3"/>
        <v xml:space="preserve"> </v>
      </c>
      <c r="AB32" s="172" t="str">
        <f t="shared" si="3"/>
        <v xml:space="preserve"> </v>
      </c>
      <c r="AC32" s="172" t="str">
        <f>IF(AC$17&gt;=1,"0"," ")</f>
        <v xml:space="preserve"> </v>
      </c>
    </row>
    <row r="33" spans="1:29" ht="18.600000000000001" customHeight="1">
      <c r="A33" s="228" t="s">
        <v>376</v>
      </c>
      <c r="B33" s="157">
        <v>18</v>
      </c>
      <c r="C33" s="172" t="str">
        <f t="shared" si="4"/>
        <v xml:space="preserve"> </v>
      </c>
      <c r="D33" s="172" t="str">
        <f t="shared" si="4"/>
        <v xml:space="preserve"> </v>
      </c>
      <c r="E33" s="172" t="str">
        <f t="shared" si="4"/>
        <v xml:space="preserve"> </v>
      </c>
      <c r="F33" s="172" t="str">
        <f t="shared" si="4"/>
        <v xml:space="preserve"> </v>
      </c>
      <c r="G33" s="172" t="str">
        <f t="shared" si="4"/>
        <v xml:space="preserve"> </v>
      </c>
      <c r="H33" s="172" t="str">
        <f t="shared" si="4"/>
        <v xml:space="preserve"> </v>
      </c>
      <c r="I33" s="172" t="str">
        <f t="shared" si="4"/>
        <v xml:space="preserve"> </v>
      </c>
      <c r="J33" s="172" t="str">
        <f t="shared" si="4"/>
        <v xml:space="preserve"> </v>
      </c>
      <c r="K33" s="172" t="str">
        <f t="shared" si="4"/>
        <v xml:space="preserve"> </v>
      </c>
      <c r="L33" s="172" t="str">
        <f t="shared" si="4"/>
        <v xml:space="preserve"> </v>
      </c>
      <c r="M33" s="172" t="str">
        <f t="shared" si="4"/>
        <v xml:space="preserve"> </v>
      </c>
      <c r="N33" s="172" t="str">
        <f t="shared" si="4"/>
        <v xml:space="preserve"> </v>
      </c>
      <c r="O33" s="172" t="str">
        <f t="shared" si="4"/>
        <v xml:space="preserve"> </v>
      </c>
      <c r="P33" s="172" t="str">
        <f t="shared" si="4"/>
        <v xml:space="preserve"> </v>
      </c>
      <c r="Q33" s="172" t="str">
        <f t="shared" si="4"/>
        <v xml:space="preserve"> </v>
      </c>
      <c r="R33" s="172" t="str">
        <f t="shared" si="4"/>
        <v xml:space="preserve"> </v>
      </c>
      <c r="S33" s="172" t="str">
        <f t="shared" si="3"/>
        <v xml:space="preserve"> </v>
      </c>
      <c r="T33" s="172" t="str">
        <f t="shared" si="3"/>
        <v xml:space="preserve"> </v>
      </c>
      <c r="U33" s="172" t="str">
        <f t="shared" si="3"/>
        <v xml:space="preserve"> </v>
      </c>
      <c r="V33" s="172" t="str">
        <f t="shared" si="3"/>
        <v xml:space="preserve"> </v>
      </c>
      <c r="W33" s="172" t="str">
        <f t="shared" si="3"/>
        <v xml:space="preserve"> </v>
      </c>
      <c r="X33" s="172" t="str">
        <f t="shared" si="3"/>
        <v xml:space="preserve"> </v>
      </c>
      <c r="Y33" s="172" t="str">
        <f t="shared" si="3"/>
        <v xml:space="preserve"> </v>
      </c>
      <c r="Z33" s="172" t="str">
        <f t="shared" si="3"/>
        <v xml:space="preserve"> </v>
      </c>
      <c r="AA33" s="172" t="str">
        <f t="shared" si="3"/>
        <v xml:space="preserve"> </v>
      </c>
      <c r="AB33" s="172" t="str">
        <f t="shared" si="3"/>
        <v xml:space="preserve"> </v>
      </c>
      <c r="AC33" s="172" t="str">
        <f>IF(AC$17&gt;=1,"0"," ")</f>
        <v xml:space="preserve"> </v>
      </c>
    </row>
    <row r="34" spans="1:29" ht="18.600000000000001" customHeight="1">
      <c r="A34" s="228" t="s">
        <v>377</v>
      </c>
      <c r="B34" s="157">
        <v>19</v>
      </c>
      <c r="C34" s="172" t="str">
        <f t="shared" si="4"/>
        <v xml:space="preserve"> </v>
      </c>
      <c r="D34" s="172" t="str">
        <f t="shared" si="4"/>
        <v xml:space="preserve"> </v>
      </c>
      <c r="E34" s="172" t="str">
        <f t="shared" si="4"/>
        <v xml:space="preserve"> </v>
      </c>
      <c r="F34" s="172" t="str">
        <f t="shared" si="4"/>
        <v xml:space="preserve"> </v>
      </c>
      <c r="G34" s="172" t="str">
        <f t="shared" si="4"/>
        <v xml:space="preserve"> </v>
      </c>
      <c r="H34" s="172" t="str">
        <f t="shared" si="4"/>
        <v xml:space="preserve"> </v>
      </c>
      <c r="I34" s="172" t="str">
        <f t="shared" si="4"/>
        <v xml:space="preserve"> </v>
      </c>
      <c r="J34" s="172" t="str">
        <f t="shared" si="4"/>
        <v xml:space="preserve"> </v>
      </c>
      <c r="K34" s="172" t="str">
        <f t="shared" si="4"/>
        <v xml:space="preserve"> </v>
      </c>
      <c r="L34" s="172" t="str">
        <f t="shared" si="4"/>
        <v xml:space="preserve"> </v>
      </c>
      <c r="M34" s="172" t="str">
        <f t="shared" si="4"/>
        <v xml:space="preserve"> </v>
      </c>
      <c r="N34" s="172" t="str">
        <f t="shared" si="4"/>
        <v xml:space="preserve"> </v>
      </c>
      <c r="O34" s="172" t="str">
        <f t="shared" si="4"/>
        <v xml:space="preserve"> </v>
      </c>
      <c r="P34" s="172" t="str">
        <f t="shared" si="4"/>
        <v xml:space="preserve"> </v>
      </c>
      <c r="Q34" s="172" t="str">
        <f t="shared" si="4"/>
        <v xml:space="preserve"> </v>
      </c>
      <c r="R34" s="172" t="str">
        <f t="shared" si="4"/>
        <v xml:space="preserve"> </v>
      </c>
      <c r="S34" s="172" t="str">
        <f t="shared" si="3"/>
        <v xml:space="preserve"> </v>
      </c>
      <c r="T34" s="172" t="str">
        <f t="shared" si="3"/>
        <v xml:space="preserve"> </v>
      </c>
      <c r="U34" s="172" t="str">
        <f t="shared" si="3"/>
        <v xml:space="preserve"> </v>
      </c>
      <c r="V34" s="172" t="str">
        <f t="shared" si="3"/>
        <v xml:space="preserve"> </v>
      </c>
      <c r="W34" s="172" t="str">
        <f t="shared" si="3"/>
        <v xml:space="preserve"> </v>
      </c>
      <c r="X34" s="172" t="str">
        <f t="shared" si="3"/>
        <v xml:space="preserve"> </v>
      </c>
      <c r="Y34" s="172" t="str">
        <f t="shared" si="3"/>
        <v xml:space="preserve"> </v>
      </c>
      <c r="Z34" s="172" t="str">
        <f t="shared" si="3"/>
        <v xml:space="preserve"> </v>
      </c>
      <c r="AA34" s="172" t="str">
        <f t="shared" si="3"/>
        <v xml:space="preserve"> </v>
      </c>
      <c r="AB34" s="172" t="str">
        <f t="shared" si="3"/>
        <v xml:space="preserve"> </v>
      </c>
      <c r="AC34" s="172" t="str">
        <f t="shared" si="3"/>
        <v xml:space="preserve"> </v>
      </c>
    </row>
    <row r="35" spans="1:29" ht="18.600000000000001" customHeight="1">
      <c r="A35" s="228" t="s">
        <v>378</v>
      </c>
      <c r="B35" s="157">
        <v>20</v>
      </c>
      <c r="C35" s="173" t="str">
        <f>IF(C$17&gt;=1,"Fe"," ")</f>
        <v xml:space="preserve"> </v>
      </c>
      <c r="D35" s="174" t="str">
        <f t="shared" ref="D35:AC35" si="5">IF(D$17&gt;=1,"Fe"," ")</f>
        <v xml:space="preserve"> </v>
      </c>
      <c r="E35" s="174" t="str">
        <f t="shared" si="5"/>
        <v xml:space="preserve"> </v>
      </c>
      <c r="F35" s="174" t="str">
        <f t="shared" si="5"/>
        <v xml:space="preserve"> </v>
      </c>
      <c r="G35" s="174" t="str">
        <f t="shared" si="5"/>
        <v xml:space="preserve"> </v>
      </c>
      <c r="H35" s="174" t="str">
        <f t="shared" si="5"/>
        <v xml:space="preserve"> </v>
      </c>
      <c r="I35" s="174" t="str">
        <f t="shared" si="5"/>
        <v xml:space="preserve"> </v>
      </c>
      <c r="J35" s="174" t="str">
        <f t="shared" si="5"/>
        <v xml:space="preserve"> </v>
      </c>
      <c r="K35" s="174" t="str">
        <f t="shared" si="5"/>
        <v xml:space="preserve"> </v>
      </c>
      <c r="L35" s="174" t="str">
        <f t="shared" si="5"/>
        <v xml:space="preserve"> </v>
      </c>
      <c r="M35" s="174" t="str">
        <f t="shared" si="5"/>
        <v xml:space="preserve"> </v>
      </c>
      <c r="N35" s="174" t="str">
        <f t="shared" si="5"/>
        <v xml:space="preserve"> </v>
      </c>
      <c r="O35" s="174" t="str">
        <f t="shared" si="5"/>
        <v xml:space="preserve"> </v>
      </c>
      <c r="P35" s="174" t="str">
        <f t="shared" si="5"/>
        <v xml:space="preserve"> </v>
      </c>
      <c r="Q35" s="174" t="str">
        <f t="shared" si="5"/>
        <v xml:space="preserve"> </v>
      </c>
      <c r="R35" s="174" t="str">
        <f t="shared" si="5"/>
        <v xml:space="preserve"> </v>
      </c>
      <c r="S35" s="174" t="str">
        <f t="shared" si="5"/>
        <v xml:space="preserve"> </v>
      </c>
      <c r="T35" s="174" t="str">
        <f t="shared" si="5"/>
        <v xml:space="preserve"> </v>
      </c>
      <c r="U35" s="174" t="str">
        <f t="shared" si="5"/>
        <v xml:space="preserve"> </v>
      </c>
      <c r="V35" s="174" t="str">
        <f t="shared" si="5"/>
        <v xml:space="preserve"> </v>
      </c>
      <c r="W35" s="174" t="str">
        <f t="shared" si="5"/>
        <v xml:space="preserve"> </v>
      </c>
      <c r="X35" s="174" t="str">
        <f t="shared" si="5"/>
        <v xml:space="preserve"> </v>
      </c>
      <c r="Y35" s="174" t="str">
        <f t="shared" si="5"/>
        <v xml:space="preserve"> </v>
      </c>
      <c r="Z35" s="174" t="str">
        <f t="shared" si="5"/>
        <v xml:space="preserve"> </v>
      </c>
      <c r="AA35" s="174" t="str">
        <f t="shared" si="5"/>
        <v xml:space="preserve"> </v>
      </c>
      <c r="AB35" s="174" t="str">
        <f t="shared" si="5"/>
        <v xml:space="preserve"> </v>
      </c>
      <c r="AC35" s="213" t="str">
        <f t="shared" si="5"/>
        <v xml:space="preserve"> </v>
      </c>
    </row>
    <row r="36" spans="1:29" ht="18.600000000000001" customHeight="1">
      <c r="A36" s="228" t="s">
        <v>379</v>
      </c>
      <c r="B36" s="157">
        <v>21</v>
      </c>
      <c r="C36" s="171" t="str">
        <f>IF(C$17&gt;=1,"-25"," ")</f>
        <v xml:space="preserve"> </v>
      </c>
      <c r="D36" s="172" t="str">
        <f t="shared" ref="D36:AC37" si="6">IF(D$17&gt;=1,"-25"," ")</f>
        <v xml:space="preserve"> </v>
      </c>
      <c r="E36" s="172" t="str">
        <f t="shared" si="6"/>
        <v xml:space="preserve"> </v>
      </c>
      <c r="F36" s="172" t="str">
        <f t="shared" si="6"/>
        <v xml:space="preserve"> </v>
      </c>
      <c r="G36" s="172" t="str">
        <f t="shared" si="6"/>
        <v xml:space="preserve"> </v>
      </c>
      <c r="H36" s="172" t="str">
        <f t="shared" si="6"/>
        <v xml:space="preserve"> </v>
      </c>
      <c r="I36" s="172" t="str">
        <f t="shared" si="6"/>
        <v xml:space="preserve"> </v>
      </c>
      <c r="J36" s="172" t="str">
        <f t="shared" si="6"/>
        <v xml:space="preserve"> </v>
      </c>
      <c r="K36" s="172" t="str">
        <f t="shared" si="6"/>
        <v xml:space="preserve"> </v>
      </c>
      <c r="L36" s="172" t="str">
        <f t="shared" si="6"/>
        <v xml:space="preserve"> </v>
      </c>
      <c r="M36" s="172" t="str">
        <f t="shared" si="6"/>
        <v xml:space="preserve"> </v>
      </c>
      <c r="N36" s="172" t="str">
        <f t="shared" si="6"/>
        <v xml:space="preserve"> </v>
      </c>
      <c r="O36" s="172" t="str">
        <f t="shared" si="6"/>
        <v xml:space="preserve"> </v>
      </c>
      <c r="P36" s="172" t="str">
        <f t="shared" si="6"/>
        <v xml:space="preserve"> </v>
      </c>
      <c r="Q36" s="172" t="str">
        <f t="shared" si="6"/>
        <v xml:space="preserve"> </v>
      </c>
      <c r="R36" s="172" t="str">
        <f t="shared" si="6"/>
        <v xml:space="preserve"> </v>
      </c>
      <c r="S36" s="172" t="str">
        <f t="shared" si="6"/>
        <v xml:space="preserve"> </v>
      </c>
      <c r="T36" s="172" t="str">
        <f t="shared" si="6"/>
        <v xml:space="preserve"> </v>
      </c>
      <c r="U36" s="172" t="str">
        <f t="shared" si="6"/>
        <v xml:space="preserve"> </v>
      </c>
      <c r="V36" s="172" t="str">
        <f t="shared" si="6"/>
        <v xml:space="preserve"> </v>
      </c>
      <c r="W36" s="172" t="str">
        <f t="shared" si="6"/>
        <v xml:space="preserve"> </v>
      </c>
      <c r="X36" s="172" t="str">
        <f t="shared" si="6"/>
        <v xml:space="preserve"> </v>
      </c>
      <c r="Y36" s="172" t="str">
        <f t="shared" si="6"/>
        <v xml:space="preserve"> </v>
      </c>
      <c r="Z36" s="172" t="str">
        <f t="shared" si="6"/>
        <v xml:space="preserve"> </v>
      </c>
      <c r="AA36" s="172" t="str">
        <f t="shared" si="6"/>
        <v xml:space="preserve"> </v>
      </c>
      <c r="AB36" s="172" t="str">
        <f t="shared" si="6"/>
        <v xml:space="preserve"> </v>
      </c>
      <c r="AC36" s="214" t="str">
        <f t="shared" si="6"/>
        <v xml:space="preserve"> </v>
      </c>
    </row>
    <row r="37" spans="1:29" s="4" customFormat="1" ht="18.600000000000001" customHeight="1">
      <c r="A37" s="228" t="s">
        <v>380</v>
      </c>
      <c r="B37" s="157">
        <v>22</v>
      </c>
      <c r="C37" s="171" t="str">
        <f>IF(C$17&gt;=1,"-25"," ")</f>
        <v xml:space="preserve"> </v>
      </c>
      <c r="D37" s="172" t="str">
        <f t="shared" si="6"/>
        <v xml:space="preserve"> </v>
      </c>
      <c r="E37" s="172" t="str">
        <f t="shared" si="6"/>
        <v xml:space="preserve"> </v>
      </c>
      <c r="F37" s="172" t="str">
        <f t="shared" si="6"/>
        <v xml:space="preserve"> </v>
      </c>
      <c r="G37" s="172" t="str">
        <f t="shared" si="6"/>
        <v xml:space="preserve"> </v>
      </c>
      <c r="H37" s="172" t="str">
        <f t="shared" si="6"/>
        <v xml:space="preserve"> </v>
      </c>
      <c r="I37" s="172" t="str">
        <f t="shared" si="6"/>
        <v xml:space="preserve"> </v>
      </c>
      <c r="J37" s="172" t="str">
        <f t="shared" si="6"/>
        <v xml:space="preserve"> </v>
      </c>
      <c r="K37" s="172" t="str">
        <f t="shared" si="6"/>
        <v xml:space="preserve"> </v>
      </c>
      <c r="L37" s="172" t="str">
        <f t="shared" si="6"/>
        <v xml:space="preserve"> </v>
      </c>
      <c r="M37" s="172" t="str">
        <f t="shared" si="6"/>
        <v xml:space="preserve"> </v>
      </c>
      <c r="N37" s="172" t="str">
        <f t="shared" si="6"/>
        <v xml:space="preserve"> </v>
      </c>
      <c r="O37" s="172" t="str">
        <f t="shared" si="6"/>
        <v xml:space="preserve"> </v>
      </c>
      <c r="P37" s="172" t="str">
        <f t="shared" si="6"/>
        <v xml:space="preserve"> </v>
      </c>
      <c r="Q37" s="172" t="str">
        <f t="shared" si="6"/>
        <v xml:space="preserve"> </v>
      </c>
      <c r="R37" s="172" t="str">
        <f t="shared" si="6"/>
        <v xml:space="preserve"> </v>
      </c>
      <c r="S37" s="172" t="str">
        <f t="shared" si="6"/>
        <v xml:space="preserve"> </v>
      </c>
      <c r="T37" s="172" t="str">
        <f t="shared" si="6"/>
        <v xml:space="preserve"> </v>
      </c>
      <c r="U37" s="172" t="str">
        <f t="shared" si="6"/>
        <v xml:space="preserve"> </v>
      </c>
      <c r="V37" s="172" t="str">
        <f t="shared" si="6"/>
        <v xml:space="preserve"> </v>
      </c>
      <c r="W37" s="172" t="str">
        <f t="shared" si="6"/>
        <v xml:space="preserve"> </v>
      </c>
      <c r="X37" s="172" t="str">
        <f t="shared" si="6"/>
        <v xml:space="preserve"> </v>
      </c>
      <c r="Y37" s="172" t="str">
        <f t="shared" si="6"/>
        <v xml:space="preserve"> </v>
      </c>
      <c r="Z37" s="172" t="str">
        <f t="shared" si="6"/>
        <v xml:space="preserve"> </v>
      </c>
      <c r="AA37" s="172" t="str">
        <f t="shared" si="6"/>
        <v xml:space="preserve"> </v>
      </c>
      <c r="AB37" s="172" t="str">
        <f t="shared" si="6"/>
        <v xml:space="preserve"> </v>
      </c>
      <c r="AC37" s="214" t="str">
        <f t="shared" si="6"/>
        <v xml:space="preserve"> </v>
      </c>
    </row>
    <row r="38" spans="1:29" s="4" customFormat="1" ht="18.600000000000001" customHeight="1">
      <c r="A38" s="228" t="s">
        <v>381</v>
      </c>
      <c r="B38" s="157">
        <v>23</v>
      </c>
      <c r="C38" s="105"/>
      <c r="D38" s="103"/>
      <c r="E38" s="103"/>
      <c r="F38" s="103"/>
      <c r="G38" s="103"/>
      <c r="H38" s="103"/>
      <c r="I38" s="104"/>
      <c r="J38" s="105"/>
      <c r="K38" s="103"/>
      <c r="L38" s="103"/>
      <c r="M38" s="103"/>
      <c r="N38" s="103"/>
      <c r="O38" s="103"/>
      <c r="P38" s="103"/>
      <c r="Q38" s="120"/>
      <c r="R38" s="103"/>
      <c r="S38" s="103"/>
      <c r="T38" s="103"/>
      <c r="U38" s="103"/>
      <c r="V38" s="103"/>
      <c r="W38" s="103"/>
      <c r="X38" s="126"/>
      <c r="Y38" s="103"/>
      <c r="Z38" s="126"/>
      <c r="AA38" s="124"/>
      <c r="AB38" s="103"/>
      <c r="AC38" s="122"/>
    </row>
    <row r="39" spans="1:29" s="4" customFormat="1" ht="18.600000000000001" customHeight="1">
      <c r="A39" s="227" t="s">
        <v>382</v>
      </c>
      <c r="B39" s="157">
        <v>24</v>
      </c>
      <c r="C39" s="105"/>
      <c r="D39" s="103"/>
      <c r="E39" s="103"/>
      <c r="F39" s="103"/>
      <c r="G39" s="103"/>
      <c r="H39" s="103"/>
      <c r="I39" s="104"/>
      <c r="J39" s="105"/>
      <c r="K39" s="103"/>
      <c r="L39" s="103"/>
      <c r="M39" s="103"/>
      <c r="N39" s="103"/>
      <c r="O39" s="103"/>
      <c r="P39" s="103"/>
      <c r="Q39" s="120"/>
      <c r="R39" s="103"/>
      <c r="S39" s="103"/>
      <c r="T39" s="103"/>
      <c r="U39" s="103"/>
      <c r="V39" s="103"/>
      <c r="W39" s="103"/>
      <c r="X39" s="126"/>
      <c r="Y39" s="103"/>
      <c r="Z39" s="126"/>
      <c r="AA39" s="124"/>
      <c r="AB39" s="103"/>
      <c r="AC39" s="122"/>
    </row>
    <row r="40" spans="1:29" s="4" customFormat="1" ht="18.600000000000001" customHeight="1">
      <c r="A40" s="232" t="s">
        <v>383</v>
      </c>
      <c r="B40" s="157">
        <v>25</v>
      </c>
      <c r="C40" s="105"/>
      <c r="D40" s="103"/>
      <c r="E40" s="103"/>
      <c r="F40" s="103"/>
      <c r="G40" s="103"/>
      <c r="H40" s="103"/>
      <c r="I40" s="104"/>
      <c r="J40" s="105"/>
      <c r="K40" s="103"/>
      <c r="L40" s="103"/>
      <c r="M40" s="103"/>
      <c r="N40" s="103"/>
      <c r="O40" s="103"/>
      <c r="P40" s="103"/>
      <c r="Q40" s="120"/>
      <c r="R40" s="103"/>
      <c r="S40" s="103"/>
      <c r="T40" s="103"/>
      <c r="U40" s="103"/>
      <c r="V40" s="103"/>
      <c r="W40" s="103"/>
      <c r="X40" s="126"/>
      <c r="Y40" s="103"/>
      <c r="Z40" s="126"/>
      <c r="AA40" s="124"/>
      <c r="AB40" s="103"/>
      <c r="AC40" s="122"/>
    </row>
    <row r="41" spans="1:29" s="4" customFormat="1" ht="18.600000000000001" customHeight="1">
      <c r="A41" s="232" t="s">
        <v>384</v>
      </c>
      <c r="B41" s="157">
        <v>26</v>
      </c>
      <c r="C41" s="105"/>
      <c r="D41" s="103"/>
      <c r="E41" s="103"/>
      <c r="F41" s="103"/>
      <c r="G41" s="103"/>
      <c r="H41" s="103"/>
      <c r="I41" s="104"/>
      <c r="J41" s="105"/>
      <c r="K41" s="103"/>
      <c r="L41" s="103"/>
      <c r="M41" s="103"/>
      <c r="N41" s="103"/>
      <c r="O41" s="103"/>
      <c r="P41" s="103"/>
      <c r="Q41" s="120"/>
      <c r="R41" s="103"/>
      <c r="S41" s="103"/>
      <c r="T41" s="103"/>
      <c r="U41" s="103"/>
      <c r="V41" s="103"/>
      <c r="W41" s="103"/>
      <c r="X41" s="126"/>
      <c r="Y41" s="103"/>
      <c r="Z41" s="126"/>
      <c r="AA41" s="124"/>
      <c r="AB41" s="103"/>
      <c r="AC41" s="122"/>
    </row>
    <row r="42" spans="1:29" s="4" customFormat="1" ht="18.600000000000001" customHeight="1">
      <c r="A42" s="232" t="s">
        <v>385</v>
      </c>
      <c r="B42" s="157">
        <v>27</v>
      </c>
      <c r="C42" s="105"/>
      <c r="D42" s="103"/>
      <c r="E42" s="103"/>
      <c r="F42" s="103"/>
      <c r="G42" s="103"/>
      <c r="H42" s="103"/>
      <c r="I42" s="104"/>
      <c r="J42" s="105"/>
      <c r="K42" s="103"/>
      <c r="L42" s="103"/>
      <c r="M42" s="103"/>
      <c r="N42" s="103"/>
      <c r="O42" s="103"/>
      <c r="P42" s="103"/>
      <c r="Q42" s="120"/>
      <c r="R42" s="103"/>
      <c r="S42" s="103"/>
      <c r="T42" s="103"/>
      <c r="U42" s="103"/>
      <c r="V42" s="103"/>
      <c r="W42" s="103"/>
      <c r="X42" s="126"/>
      <c r="Y42" s="103"/>
      <c r="Z42" s="126"/>
      <c r="AA42" s="124"/>
      <c r="AB42" s="103"/>
      <c r="AC42" s="122"/>
    </row>
    <row r="43" spans="1:29" s="4" customFormat="1" ht="18.600000000000001" customHeight="1">
      <c r="A43" s="232" t="s">
        <v>386</v>
      </c>
      <c r="B43" s="157">
        <v>28</v>
      </c>
      <c r="C43" s="105"/>
      <c r="D43" s="103"/>
      <c r="E43" s="103"/>
      <c r="F43" s="103"/>
      <c r="G43" s="103"/>
      <c r="H43" s="103"/>
      <c r="I43" s="104"/>
      <c r="J43" s="105"/>
      <c r="K43" s="103"/>
      <c r="L43" s="103"/>
      <c r="M43" s="103"/>
      <c r="N43" s="103"/>
      <c r="O43" s="103"/>
      <c r="P43" s="103"/>
      <c r="Q43" s="120"/>
      <c r="R43" s="103"/>
      <c r="S43" s="103"/>
      <c r="T43" s="103"/>
      <c r="U43" s="103"/>
      <c r="V43" s="103"/>
      <c r="W43" s="103"/>
      <c r="X43" s="126"/>
      <c r="Y43" s="103"/>
      <c r="Z43" s="126"/>
      <c r="AA43" s="124"/>
      <c r="AB43" s="103"/>
      <c r="AC43" s="122"/>
    </row>
    <row r="44" spans="1:29" s="4" customFormat="1" ht="18.600000000000001" customHeight="1">
      <c r="A44" s="232" t="s">
        <v>387</v>
      </c>
      <c r="B44" s="157">
        <v>29</v>
      </c>
      <c r="C44" s="105"/>
      <c r="D44" s="103"/>
      <c r="E44" s="103"/>
      <c r="F44" s="103"/>
      <c r="G44" s="103"/>
      <c r="H44" s="103"/>
      <c r="I44" s="104"/>
      <c r="J44" s="105"/>
      <c r="K44" s="103"/>
      <c r="L44" s="103"/>
      <c r="M44" s="103"/>
      <c r="N44" s="103"/>
      <c r="O44" s="103"/>
      <c r="P44" s="103"/>
      <c r="Q44" s="120"/>
      <c r="R44" s="103"/>
      <c r="S44" s="103"/>
      <c r="T44" s="103"/>
      <c r="U44" s="103"/>
      <c r="V44" s="103"/>
      <c r="W44" s="103"/>
      <c r="X44" s="126"/>
      <c r="Y44" s="103"/>
      <c r="Z44" s="126"/>
      <c r="AA44" s="124"/>
      <c r="AB44" s="103"/>
      <c r="AC44" s="122"/>
    </row>
    <row r="45" spans="1:29" s="4" customFormat="1" ht="18.600000000000001" customHeight="1">
      <c r="A45" s="232" t="s">
        <v>388</v>
      </c>
      <c r="B45" s="157">
        <v>30</v>
      </c>
      <c r="C45" s="105"/>
      <c r="D45" s="103"/>
      <c r="E45" s="103"/>
      <c r="F45" s="103"/>
      <c r="G45" s="103"/>
      <c r="H45" s="103"/>
      <c r="I45" s="104"/>
      <c r="J45" s="105"/>
      <c r="K45" s="103"/>
      <c r="L45" s="103"/>
      <c r="M45" s="103"/>
      <c r="N45" s="103"/>
      <c r="O45" s="103"/>
      <c r="P45" s="103"/>
      <c r="Q45" s="120"/>
      <c r="R45" s="103"/>
      <c r="S45" s="103"/>
      <c r="T45" s="103"/>
      <c r="U45" s="103"/>
      <c r="V45" s="103"/>
      <c r="W45" s="103"/>
      <c r="X45" s="126"/>
      <c r="Y45" s="103"/>
      <c r="Z45" s="126"/>
      <c r="AA45" s="124"/>
      <c r="AB45" s="103"/>
      <c r="AC45" s="122"/>
    </row>
    <row r="46" spans="1:29" s="4" customFormat="1" ht="18.600000000000001" customHeight="1">
      <c r="A46" s="232" t="s">
        <v>389</v>
      </c>
      <c r="B46" s="157">
        <v>31</v>
      </c>
      <c r="C46" s="105"/>
      <c r="D46" s="103"/>
      <c r="E46" s="103"/>
      <c r="F46" s="103"/>
      <c r="G46" s="103"/>
      <c r="H46" s="103"/>
      <c r="I46" s="104"/>
      <c r="J46" s="105"/>
      <c r="K46" s="103"/>
      <c r="L46" s="103"/>
      <c r="M46" s="103"/>
      <c r="N46" s="103"/>
      <c r="O46" s="103"/>
      <c r="P46" s="103"/>
      <c r="Q46" s="120"/>
      <c r="R46" s="103"/>
      <c r="S46" s="103"/>
      <c r="T46" s="103"/>
      <c r="U46" s="103"/>
      <c r="V46" s="103"/>
      <c r="W46" s="103"/>
      <c r="X46" s="126"/>
      <c r="Y46" s="103"/>
      <c r="Z46" s="126"/>
      <c r="AA46" s="124"/>
      <c r="AB46" s="103"/>
      <c r="AC46" s="122"/>
    </row>
    <row r="47" spans="1:29" ht="18.600000000000001" customHeight="1">
      <c r="A47" s="232" t="s">
        <v>390</v>
      </c>
      <c r="B47" s="157">
        <v>32</v>
      </c>
      <c r="C47" s="105"/>
      <c r="D47" s="103"/>
      <c r="E47" s="103"/>
      <c r="F47" s="103"/>
      <c r="G47" s="103"/>
      <c r="H47" s="103"/>
      <c r="I47" s="104"/>
      <c r="J47" s="105"/>
      <c r="K47" s="103"/>
      <c r="L47" s="103"/>
      <c r="M47" s="103"/>
      <c r="N47" s="103"/>
      <c r="O47" s="103"/>
      <c r="P47" s="103"/>
      <c r="Q47" s="120"/>
      <c r="R47" s="103"/>
      <c r="S47" s="103"/>
      <c r="T47" s="103"/>
      <c r="U47" s="103"/>
      <c r="V47" s="103"/>
      <c r="W47" s="103"/>
      <c r="X47" s="126"/>
      <c r="Y47" s="103"/>
      <c r="Z47" s="126"/>
      <c r="AA47" s="124"/>
      <c r="AB47" s="103"/>
      <c r="AC47" s="122"/>
    </row>
    <row r="48" spans="1:29" s="14" customFormat="1" ht="18.600000000000001" customHeight="1">
      <c r="A48" s="232" t="s">
        <v>391</v>
      </c>
      <c r="B48" s="157">
        <v>33</v>
      </c>
      <c r="C48" s="105"/>
      <c r="D48" s="103"/>
      <c r="E48" s="103"/>
      <c r="F48" s="103"/>
      <c r="G48" s="103"/>
      <c r="H48" s="103"/>
      <c r="I48" s="104"/>
      <c r="J48" s="105"/>
      <c r="K48" s="103"/>
      <c r="L48" s="103"/>
      <c r="M48" s="103"/>
      <c r="N48" s="103"/>
      <c r="O48" s="103"/>
      <c r="P48" s="103"/>
      <c r="Q48" s="120"/>
      <c r="R48" s="103"/>
      <c r="S48" s="103"/>
      <c r="T48" s="103"/>
      <c r="U48" s="103"/>
      <c r="V48" s="103"/>
      <c r="W48" s="103"/>
      <c r="X48" s="126"/>
      <c r="Y48" s="103"/>
      <c r="Z48" s="126"/>
      <c r="AA48" s="124"/>
      <c r="AB48" s="103"/>
      <c r="AC48" s="122"/>
    </row>
    <row r="49" spans="1:29" s="4" customFormat="1" ht="18.600000000000001" customHeight="1">
      <c r="A49" s="232" t="s">
        <v>392</v>
      </c>
      <c r="B49" s="157">
        <v>34</v>
      </c>
      <c r="C49" s="211" t="str">
        <f>IF(C$17&gt;=1,"0"," ")</f>
        <v xml:space="preserve"> </v>
      </c>
      <c r="D49" s="103" t="str">
        <f t="shared" ref="D49:AC49" si="7">IF(D$17&gt;=1,"0"," ")</f>
        <v xml:space="preserve"> </v>
      </c>
      <c r="E49" s="103" t="str">
        <f t="shared" si="7"/>
        <v xml:space="preserve"> </v>
      </c>
      <c r="F49" s="103" t="str">
        <f t="shared" si="7"/>
        <v xml:space="preserve"> </v>
      </c>
      <c r="G49" s="103" t="str">
        <f t="shared" si="7"/>
        <v xml:space="preserve"> </v>
      </c>
      <c r="H49" s="103" t="str">
        <f t="shared" si="7"/>
        <v xml:space="preserve"> </v>
      </c>
      <c r="I49" s="103" t="str">
        <f t="shared" si="7"/>
        <v xml:space="preserve"> </v>
      </c>
      <c r="J49" s="103" t="str">
        <f t="shared" si="7"/>
        <v xml:space="preserve"> </v>
      </c>
      <c r="K49" s="103" t="str">
        <f t="shared" si="7"/>
        <v xml:space="preserve"> </v>
      </c>
      <c r="L49" s="103" t="str">
        <f t="shared" si="7"/>
        <v xml:space="preserve"> </v>
      </c>
      <c r="M49" s="103" t="str">
        <f t="shared" si="7"/>
        <v xml:space="preserve"> </v>
      </c>
      <c r="N49" s="103" t="str">
        <f t="shared" si="7"/>
        <v xml:space="preserve"> </v>
      </c>
      <c r="O49" s="103" t="str">
        <f t="shared" si="7"/>
        <v xml:space="preserve"> </v>
      </c>
      <c r="P49" s="103" t="str">
        <f t="shared" si="7"/>
        <v xml:space="preserve"> </v>
      </c>
      <c r="Q49" s="103" t="str">
        <f t="shared" si="7"/>
        <v xml:space="preserve"> </v>
      </c>
      <c r="R49" s="103" t="str">
        <f t="shared" si="7"/>
        <v xml:space="preserve"> </v>
      </c>
      <c r="S49" s="103" t="str">
        <f t="shared" si="7"/>
        <v xml:space="preserve"> </v>
      </c>
      <c r="T49" s="103" t="str">
        <f t="shared" si="7"/>
        <v xml:space="preserve"> </v>
      </c>
      <c r="U49" s="103" t="str">
        <f t="shared" si="7"/>
        <v xml:space="preserve"> </v>
      </c>
      <c r="V49" s="103" t="str">
        <f t="shared" si="7"/>
        <v xml:space="preserve"> </v>
      </c>
      <c r="W49" s="103" t="str">
        <f t="shared" si="7"/>
        <v xml:space="preserve"> </v>
      </c>
      <c r="X49" s="103" t="str">
        <f t="shared" si="7"/>
        <v xml:space="preserve"> </v>
      </c>
      <c r="Y49" s="103" t="str">
        <f t="shared" si="7"/>
        <v xml:space="preserve"> </v>
      </c>
      <c r="Z49" s="103" t="str">
        <f t="shared" si="7"/>
        <v xml:space="preserve"> </v>
      </c>
      <c r="AA49" s="103" t="str">
        <f t="shared" si="7"/>
        <v xml:space="preserve"> </v>
      </c>
      <c r="AB49" s="103" t="str">
        <f t="shared" si="7"/>
        <v xml:space="preserve"> </v>
      </c>
      <c r="AC49" s="120" t="str">
        <f t="shared" si="7"/>
        <v xml:space="preserve"> </v>
      </c>
    </row>
    <row r="50" spans="1:29" ht="18.600000000000001" customHeight="1">
      <c r="A50" s="78" t="s">
        <v>393</v>
      </c>
      <c r="B50" s="157">
        <v>35</v>
      </c>
      <c r="C50" s="152"/>
      <c r="D50" s="150"/>
      <c r="E50" s="150"/>
      <c r="F50" s="150"/>
      <c r="G50" s="150"/>
      <c r="H50" s="150"/>
      <c r="I50" s="153"/>
      <c r="J50" s="152"/>
      <c r="K50" s="150"/>
      <c r="L50" s="150"/>
      <c r="M50" s="150"/>
      <c r="N50" s="150"/>
      <c r="O50" s="150"/>
      <c r="P50" s="150"/>
      <c r="Q50" s="154"/>
      <c r="R50" s="150"/>
      <c r="S50" s="150"/>
      <c r="T50" s="150"/>
      <c r="U50" s="150"/>
      <c r="V50" s="150"/>
      <c r="W50" s="150"/>
      <c r="X50" s="149"/>
      <c r="Y50" s="150"/>
      <c r="Z50" s="149"/>
      <c r="AA50" s="151"/>
      <c r="AB50" s="150"/>
      <c r="AC50" s="148"/>
    </row>
    <row r="51" spans="1:29" ht="18.600000000000001" customHeight="1">
      <c r="A51" s="232" t="s">
        <v>394</v>
      </c>
      <c r="B51" s="157">
        <v>36</v>
      </c>
      <c r="C51" s="185" t="str">
        <f>IF(C$17&gt;=1,"0"," ")</f>
        <v xml:space="preserve"> </v>
      </c>
      <c r="D51" s="174" t="str">
        <f t="shared" ref="D51:AC53" si="8">IF(D$17&gt;=1,"0"," ")</f>
        <v xml:space="preserve"> </v>
      </c>
      <c r="E51" s="174" t="str">
        <f t="shared" si="8"/>
        <v xml:space="preserve"> </v>
      </c>
      <c r="F51" s="174" t="str">
        <f t="shared" si="8"/>
        <v xml:space="preserve"> </v>
      </c>
      <c r="G51" s="174" t="str">
        <f t="shared" si="8"/>
        <v xml:space="preserve"> </v>
      </c>
      <c r="H51" s="174" t="str">
        <f t="shared" si="8"/>
        <v xml:space="preserve"> </v>
      </c>
      <c r="I51" s="174" t="str">
        <f t="shared" si="8"/>
        <v xml:space="preserve"> </v>
      </c>
      <c r="J51" s="174" t="str">
        <f t="shared" si="8"/>
        <v xml:space="preserve"> </v>
      </c>
      <c r="K51" s="174" t="str">
        <f t="shared" si="8"/>
        <v xml:space="preserve"> </v>
      </c>
      <c r="L51" s="174" t="str">
        <f t="shared" si="8"/>
        <v xml:space="preserve"> </v>
      </c>
      <c r="M51" s="174" t="str">
        <f t="shared" si="8"/>
        <v xml:space="preserve"> </v>
      </c>
      <c r="N51" s="174" t="str">
        <f t="shared" si="8"/>
        <v xml:space="preserve"> </v>
      </c>
      <c r="O51" s="174" t="str">
        <f t="shared" si="8"/>
        <v xml:space="preserve"> </v>
      </c>
      <c r="P51" s="174" t="str">
        <f t="shared" si="8"/>
        <v xml:space="preserve"> </v>
      </c>
      <c r="Q51" s="174" t="str">
        <f t="shared" si="8"/>
        <v xml:space="preserve"> </v>
      </c>
      <c r="R51" s="174" t="str">
        <f t="shared" si="8"/>
        <v xml:space="preserve"> </v>
      </c>
      <c r="S51" s="174" t="str">
        <f t="shared" si="8"/>
        <v xml:space="preserve"> </v>
      </c>
      <c r="T51" s="174" t="str">
        <f t="shared" si="8"/>
        <v xml:space="preserve"> </v>
      </c>
      <c r="U51" s="174" t="str">
        <f t="shared" si="8"/>
        <v xml:space="preserve"> </v>
      </c>
      <c r="V51" s="174" t="str">
        <f t="shared" si="8"/>
        <v xml:space="preserve"> </v>
      </c>
      <c r="W51" s="174" t="str">
        <f t="shared" si="8"/>
        <v xml:space="preserve"> </v>
      </c>
      <c r="X51" s="174" t="str">
        <f t="shared" si="8"/>
        <v xml:space="preserve"> </v>
      </c>
      <c r="Y51" s="174" t="str">
        <f t="shared" si="8"/>
        <v xml:space="preserve"> </v>
      </c>
      <c r="Z51" s="174" t="str">
        <f t="shared" si="8"/>
        <v xml:space="preserve"> </v>
      </c>
      <c r="AA51" s="174" t="str">
        <f t="shared" si="8"/>
        <v xml:space="preserve"> </v>
      </c>
      <c r="AB51" s="174" t="str">
        <f t="shared" si="8"/>
        <v xml:space="preserve"> </v>
      </c>
      <c r="AC51" s="184" t="str">
        <f t="shared" si="8"/>
        <v xml:space="preserve"> </v>
      </c>
    </row>
    <row r="52" spans="1:29" ht="18.600000000000001" customHeight="1">
      <c r="A52" s="232" t="s">
        <v>395</v>
      </c>
      <c r="B52" s="157">
        <v>37</v>
      </c>
      <c r="C52" s="185" t="str">
        <f>IF(C$17&gt;=1,"0"," ")</f>
        <v xml:space="preserve"> </v>
      </c>
      <c r="D52" s="174" t="str">
        <f t="shared" si="8"/>
        <v xml:space="preserve"> </v>
      </c>
      <c r="E52" s="174" t="str">
        <f t="shared" si="8"/>
        <v xml:space="preserve"> </v>
      </c>
      <c r="F52" s="174" t="str">
        <f t="shared" si="8"/>
        <v xml:space="preserve"> </v>
      </c>
      <c r="G52" s="174" t="str">
        <f t="shared" si="8"/>
        <v xml:space="preserve"> </v>
      </c>
      <c r="H52" s="174" t="str">
        <f t="shared" si="8"/>
        <v xml:space="preserve"> </v>
      </c>
      <c r="I52" s="174" t="str">
        <f t="shared" si="8"/>
        <v xml:space="preserve"> </v>
      </c>
      <c r="J52" s="174" t="str">
        <f t="shared" si="8"/>
        <v xml:space="preserve"> </v>
      </c>
      <c r="K52" s="174" t="str">
        <f t="shared" si="8"/>
        <v xml:space="preserve"> </v>
      </c>
      <c r="L52" s="174" t="str">
        <f t="shared" si="8"/>
        <v xml:space="preserve"> </v>
      </c>
      <c r="M52" s="174" t="str">
        <f t="shared" si="8"/>
        <v xml:space="preserve"> </v>
      </c>
      <c r="N52" s="174" t="str">
        <f t="shared" si="8"/>
        <v xml:space="preserve"> </v>
      </c>
      <c r="O52" s="174" t="str">
        <f t="shared" si="8"/>
        <v xml:space="preserve"> </v>
      </c>
      <c r="P52" s="174" t="str">
        <f t="shared" si="8"/>
        <v xml:space="preserve"> </v>
      </c>
      <c r="Q52" s="174" t="str">
        <f t="shared" si="8"/>
        <v xml:space="preserve"> </v>
      </c>
      <c r="R52" s="174" t="str">
        <f t="shared" si="8"/>
        <v xml:space="preserve"> </v>
      </c>
      <c r="S52" s="174" t="str">
        <f t="shared" si="8"/>
        <v xml:space="preserve"> </v>
      </c>
      <c r="T52" s="174" t="str">
        <f t="shared" si="8"/>
        <v xml:space="preserve"> </v>
      </c>
      <c r="U52" s="174" t="str">
        <f t="shared" si="8"/>
        <v xml:space="preserve"> </v>
      </c>
      <c r="V52" s="174" t="str">
        <f t="shared" si="8"/>
        <v xml:space="preserve"> </v>
      </c>
      <c r="W52" s="174" t="str">
        <f t="shared" si="8"/>
        <v xml:space="preserve"> </v>
      </c>
      <c r="X52" s="174" t="str">
        <f t="shared" si="8"/>
        <v xml:space="preserve"> </v>
      </c>
      <c r="Y52" s="174" t="str">
        <f t="shared" si="8"/>
        <v xml:space="preserve"> </v>
      </c>
      <c r="Z52" s="174" t="str">
        <f t="shared" si="8"/>
        <v xml:space="preserve"> </v>
      </c>
      <c r="AA52" s="174" t="str">
        <f t="shared" si="8"/>
        <v xml:space="preserve"> </v>
      </c>
      <c r="AB52" s="174" t="str">
        <f t="shared" si="8"/>
        <v xml:space="preserve"> </v>
      </c>
      <c r="AC52" s="184" t="str">
        <f t="shared" si="8"/>
        <v xml:space="preserve"> </v>
      </c>
    </row>
    <row r="53" spans="1:29" ht="18.600000000000001" customHeight="1">
      <c r="A53" s="232" t="s">
        <v>396</v>
      </c>
      <c r="B53" s="157">
        <v>38</v>
      </c>
      <c r="C53" s="185" t="str">
        <f>IF(C$17&gt;=1,"0"," ")</f>
        <v xml:space="preserve"> </v>
      </c>
      <c r="D53" s="174" t="str">
        <f t="shared" si="8"/>
        <v xml:space="preserve"> </v>
      </c>
      <c r="E53" s="174" t="str">
        <f t="shared" si="8"/>
        <v xml:space="preserve"> </v>
      </c>
      <c r="F53" s="174" t="str">
        <f t="shared" si="8"/>
        <v xml:space="preserve"> </v>
      </c>
      <c r="G53" s="174" t="str">
        <f t="shared" si="8"/>
        <v xml:space="preserve"> </v>
      </c>
      <c r="H53" s="174" t="str">
        <f t="shared" si="8"/>
        <v xml:space="preserve"> </v>
      </c>
      <c r="I53" s="174" t="str">
        <f t="shared" si="8"/>
        <v xml:space="preserve"> </v>
      </c>
      <c r="J53" s="174" t="str">
        <f t="shared" si="8"/>
        <v xml:space="preserve"> </v>
      </c>
      <c r="K53" s="174" t="str">
        <f t="shared" si="8"/>
        <v xml:space="preserve"> </v>
      </c>
      <c r="L53" s="174" t="str">
        <f t="shared" si="8"/>
        <v xml:space="preserve"> </v>
      </c>
      <c r="M53" s="174" t="str">
        <f t="shared" si="8"/>
        <v xml:space="preserve"> </v>
      </c>
      <c r="N53" s="174" t="str">
        <f t="shared" si="8"/>
        <v xml:space="preserve"> </v>
      </c>
      <c r="O53" s="174" t="str">
        <f t="shared" si="8"/>
        <v xml:space="preserve"> </v>
      </c>
      <c r="P53" s="174" t="str">
        <f t="shared" si="8"/>
        <v xml:space="preserve"> </v>
      </c>
      <c r="Q53" s="174" t="str">
        <f t="shared" si="8"/>
        <v xml:space="preserve"> </v>
      </c>
      <c r="R53" s="174" t="str">
        <f t="shared" si="8"/>
        <v xml:space="preserve"> </v>
      </c>
      <c r="S53" s="174" t="str">
        <f t="shared" si="8"/>
        <v xml:space="preserve"> </v>
      </c>
      <c r="T53" s="174" t="str">
        <f t="shared" si="8"/>
        <v xml:space="preserve"> </v>
      </c>
      <c r="U53" s="174" t="str">
        <f t="shared" si="8"/>
        <v xml:space="preserve"> </v>
      </c>
      <c r="V53" s="174" t="str">
        <f t="shared" si="8"/>
        <v xml:space="preserve"> </v>
      </c>
      <c r="W53" s="174" t="str">
        <f t="shared" si="8"/>
        <v xml:space="preserve"> </v>
      </c>
      <c r="X53" s="174" t="str">
        <f t="shared" si="8"/>
        <v xml:space="preserve"> </v>
      </c>
      <c r="Y53" s="174" t="str">
        <f t="shared" si="8"/>
        <v xml:space="preserve"> </v>
      </c>
      <c r="Z53" s="174" t="str">
        <f t="shared" si="8"/>
        <v xml:space="preserve"> </v>
      </c>
      <c r="AA53" s="174" t="str">
        <f t="shared" si="8"/>
        <v xml:space="preserve"> </v>
      </c>
      <c r="AB53" s="174" t="str">
        <f t="shared" si="8"/>
        <v xml:space="preserve"> </v>
      </c>
      <c r="AC53" s="184" t="str">
        <f t="shared" si="8"/>
        <v xml:space="preserve"> </v>
      </c>
    </row>
    <row r="54" spans="1:29" ht="18.600000000000001" customHeight="1">
      <c r="A54" s="232" t="s">
        <v>397</v>
      </c>
      <c r="B54" s="157">
        <v>39</v>
      </c>
      <c r="C54" s="105"/>
      <c r="D54" s="103"/>
      <c r="E54" s="103"/>
      <c r="F54" s="103"/>
      <c r="G54" s="103"/>
      <c r="H54" s="103"/>
      <c r="I54" s="104"/>
      <c r="J54" s="105"/>
      <c r="K54" s="103"/>
      <c r="L54" s="103"/>
      <c r="M54" s="103"/>
      <c r="N54" s="103"/>
      <c r="O54" s="103"/>
      <c r="P54" s="103"/>
      <c r="Q54" s="120"/>
      <c r="R54" s="103"/>
      <c r="S54" s="103"/>
      <c r="T54" s="103"/>
      <c r="U54" s="103"/>
      <c r="V54" s="103"/>
      <c r="W54" s="103"/>
      <c r="X54" s="126"/>
      <c r="Y54" s="103"/>
      <c r="Z54" s="126"/>
      <c r="AA54" s="124"/>
      <c r="AB54" s="103"/>
      <c r="AC54" s="122"/>
    </row>
    <row r="55" spans="1:29" ht="18.600000000000001" customHeight="1">
      <c r="A55" s="233" t="s">
        <v>398</v>
      </c>
      <c r="B55" s="157">
        <v>40</v>
      </c>
      <c r="C55" s="185" t="str">
        <f>IF(C$17&gt;=1,"0"," ")</f>
        <v xml:space="preserve"> </v>
      </c>
      <c r="D55" s="174" t="str">
        <f t="shared" ref="D55:AC57" si="9">IF(D$17&gt;=1,"0"," ")</f>
        <v xml:space="preserve"> </v>
      </c>
      <c r="E55" s="174" t="str">
        <f t="shared" si="9"/>
        <v xml:space="preserve"> </v>
      </c>
      <c r="F55" s="174" t="str">
        <f t="shared" si="9"/>
        <v xml:space="preserve"> </v>
      </c>
      <c r="G55" s="174" t="str">
        <f t="shared" si="9"/>
        <v xml:space="preserve"> </v>
      </c>
      <c r="H55" s="174" t="str">
        <f t="shared" si="9"/>
        <v xml:space="preserve"> </v>
      </c>
      <c r="I55" s="174" t="str">
        <f t="shared" si="9"/>
        <v xml:space="preserve"> </v>
      </c>
      <c r="J55" s="174" t="str">
        <f t="shared" si="9"/>
        <v xml:space="preserve"> </v>
      </c>
      <c r="K55" s="174" t="str">
        <f t="shared" si="9"/>
        <v xml:space="preserve"> </v>
      </c>
      <c r="L55" s="174" t="str">
        <f t="shared" si="9"/>
        <v xml:space="preserve"> </v>
      </c>
      <c r="M55" s="174" t="str">
        <f t="shared" si="9"/>
        <v xml:space="preserve"> </v>
      </c>
      <c r="N55" s="174" t="str">
        <f t="shared" si="9"/>
        <v xml:space="preserve"> </v>
      </c>
      <c r="O55" s="174" t="str">
        <f t="shared" si="9"/>
        <v xml:space="preserve"> </v>
      </c>
      <c r="P55" s="174" t="str">
        <f t="shared" si="9"/>
        <v xml:space="preserve"> </v>
      </c>
      <c r="Q55" s="174" t="str">
        <f t="shared" si="9"/>
        <v xml:space="preserve"> </v>
      </c>
      <c r="R55" s="174" t="str">
        <f t="shared" si="9"/>
        <v xml:space="preserve"> </v>
      </c>
      <c r="S55" s="174" t="str">
        <f t="shared" si="9"/>
        <v xml:space="preserve"> </v>
      </c>
      <c r="T55" s="174" t="str">
        <f t="shared" si="9"/>
        <v xml:space="preserve"> </v>
      </c>
      <c r="U55" s="174" t="str">
        <f t="shared" si="9"/>
        <v xml:space="preserve"> </v>
      </c>
      <c r="V55" s="174" t="str">
        <f t="shared" si="9"/>
        <v xml:space="preserve"> </v>
      </c>
      <c r="W55" s="174" t="str">
        <f t="shared" si="9"/>
        <v xml:space="preserve"> </v>
      </c>
      <c r="X55" s="174" t="str">
        <f t="shared" si="9"/>
        <v xml:space="preserve"> </v>
      </c>
      <c r="Y55" s="174" t="str">
        <f t="shared" si="9"/>
        <v xml:space="preserve"> </v>
      </c>
      <c r="Z55" s="174" t="str">
        <f t="shared" si="9"/>
        <v xml:space="preserve"> </v>
      </c>
      <c r="AA55" s="174" t="str">
        <f t="shared" si="9"/>
        <v xml:space="preserve"> </v>
      </c>
      <c r="AB55" s="174" t="str">
        <f t="shared" si="9"/>
        <v xml:space="preserve"> </v>
      </c>
      <c r="AC55" s="184" t="str">
        <f t="shared" si="9"/>
        <v xml:space="preserve"> </v>
      </c>
    </row>
    <row r="56" spans="1:29" ht="18.600000000000001" customHeight="1">
      <c r="A56" s="233" t="s">
        <v>399</v>
      </c>
      <c r="B56" s="157">
        <v>41</v>
      </c>
      <c r="C56" s="185" t="str">
        <f>IF(C$17&gt;=1,"0"," ")</f>
        <v xml:space="preserve"> </v>
      </c>
      <c r="D56" s="174" t="str">
        <f t="shared" si="9"/>
        <v xml:space="preserve"> </v>
      </c>
      <c r="E56" s="174" t="str">
        <f t="shared" si="9"/>
        <v xml:space="preserve"> </v>
      </c>
      <c r="F56" s="174" t="str">
        <f t="shared" si="9"/>
        <v xml:space="preserve"> </v>
      </c>
      <c r="G56" s="174" t="str">
        <f t="shared" si="9"/>
        <v xml:space="preserve"> </v>
      </c>
      <c r="H56" s="174" t="str">
        <f t="shared" si="9"/>
        <v xml:space="preserve"> </v>
      </c>
      <c r="I56" s="174" t="str">
        <f t="shared" si="9"/>
        <v xml:space="preserve"> </v>
      </c>
      <c r="J56" s="174" t="str">
        <f t="shared" si="9"/>
        <v xml:space="preserve"> </v>
      </c>
      <c r="K56" s="174" t="str">
        <f t="shared" si="9"/>
        <v xml:space="preserve"> </v>
      </c>
      <c r="L56" s="174" t="str">
        <f t="shared" si="9"/>
        <v xml:space="preserve"> </v>
      </c>
      <c r="M56" s="174" t="str">
        <f t="shared" si="9"/>
        <v xml:space="preserve"> </v>
      </c>
      <c r="N56" s="174" t="str">
        <f t="shared" si="9"/>
        <v xml:space="preserve"> </v>
      </c>
      <c r="O56" s="174" t="str">
        <f t="shared" si="9"/>
        <v xml:space="preserve"> </v>
      </c>
      <c r="P56" s="174" t="str">
        <f t="shared" si="9"/>
        <v xml:space="preserve"> </v>
      </c>
      <c r="Q56" s="174" t="str">
        <f t="shared" si="9"/>
        <v xml:space="preserve"> </v>
      </c>
      <c r="R56" s="174" t="str">
        <f t="shared" si="9"/>
        <v xml:space="preserve"> </v>
      </c>
      <c r="S56" s="174" t="str">
        <f t="shared" si="9"/>
        <v xml:space="preserve"> </v>
      </c>
      <c r="T56" s="174" t="str">
        <f t="shared" si="9"/>
        <v xml:space="preserve"> </v>
      </c>
      <c r="U56" s="174" t="str">
        <f t="shared" si="9"/>
        <v xml:space="preserve"> </v>
      </c>
      <c r="V56" s="174" t="str">
        <f t="shared" si="9"/>
        <v xml:space="preserve"> </v>
      </c>
      <c r="W56" s="174" t="str">
        <f t="shared" si="9"/>
        <v xml:space="preserve"> </v>
      </c>
      <c r="X56" s="174" t="str">
        <f t="shared" si="9"/>
        <v xml:space="preserve"> </v>
      </c>
      <c r="Y56" s="174" t="str">
        <f t="shared" si="9"/>
        <v xml:space="preserve"> </v>
      </c>
      <c r="Z56" s="174" t="str">
        <f t="shared" si="9"/>
        <v xml:space="preserve"> </v>
      </c>
      <c r="AA56" s="174" t="str">
        <f t="shared" si="9"/>
        <v xml:space="preserve"> </v>
      </c>
      <c r="AB56" s="174" t="str">
        <f t="shared" si="9"/>
        <v xml:space="preserve"> </v>
      </c>
      <c r="AC56" s="184" t="str">
        <f t="shared" si="9"/>
        <v xml:space="preserve"> </v>
      </c>
    </row>
    <row r="57" spans="1:29" ht="18.600000000000001" customHeight="1" thickBot="1">
      <c r="A57" s="233" t="s">
        <v>400</v>
      </c>
      <c r="B57" s="157">
        <v>42</v>
      </c>
      <c r="C57" s="185" t="str">
        <f>IF(C$17&gt;=1,"0"," ")</f>
        <v xml:space="preserve"> </v>
      </c>
      <c r="D57" s="174" t="str">
        <f t="shared" si="9"/>
        <v xml:space="preserve"> </v>
      </c>
      <c r="E57" s="174" t="str">
        <f t="shared" si="9"/>
        <v xml:space="preserve"> </v>
      </c>
      <c r="F57" s="174" t="str">
        <f t="shared" si="9"/>
        <v xml:space="preserve"> </v>
      </c>
      <c r="G57" s="174" t="str">
        <f t="shared" si="9"/>
        <v xml:space="preserve"> </v>
      </c>
      <c r="H57" s="174" t="str">
        <f t="shared" si="9"/>
        <v xml:space="preserve"> </v>
      </c>
      <c r="I57" s="174" t="str">
        <f t="shared" si="9"/>
        <v xml:space="preserve"> </v>
      </c>
      <c r="J57" s="174" t="str">
        <f t="shared" si="9"/>
        <v xml:space="preserve"> </v>
      </c>
      <c r="K57" s="174" t="str">
        <f t="shared" si="9"/>
        <v xml:space="preserve"> </v>
      </c>
      <c r="L57" s="174" t="str">
        <f t="shared" si="9"/>
        <v xml:space="preserve"> </v>
      </c>
      <c r="M57" s="174" t="str">
        <f t="shared" si="9"/>
        <v xml:space="preserve"> </v>
      </c>
      <c r="N57" s="174" t="str">
        <f t="shared" si="9"/>
        <v xml:space="preserve"> </v>
      </c>
      <c r="O57" s="174" t="str">
        <f t="shared" si="9"/>
        <v xml:space="preserve"> </v>
      </c>
      <c r="P57" s="174" t="str">
        <f t="shared" si="9"/>
        <v xml:space="preserve"> </v>
      </c>
      <c r="Q57" s="174" t="str">
        <f t="shared" si="9"/>
        <v xml:space="preserve"> </v>
      </c>
      <c r="R57" s="174" t="str">
        <f t="shared" si="9"/>
        <v xml:space="preserve"> </v>
      </c>
      <c r="S57" s="174" t="str">
        <f t="shared" si="9"/>
        <v xml:space="preserve"> </v>
      </c>
      <c r="T57" s="174" t="str">
        <f t="shared" si="9"/>
        <v xml:space="preserve"> </v>
      </c>
      <c r="U57" s="174" t="str">
        <f t="shared" si="9"/>
        <v xml:space="preserve"> </v>
      </c>
      <c r="V57" s="174" t="str">
        <f t="shared" si="9"/>
        <v xml:space="preserve"> </v>
      </c>
      <c r="W57" s="174" t="str">
        <f t="shared" si="9"/>
        <v xml:space="preserve"> </v>
      </c>
      <c r="X57" s="174" t="str">
        <f t="shared" si="9"/>
        <v xml:space="preserve"> </v>
      </c>
      <c r="Y57" s="174" t="str">
        <f t="shared" si="9"/>
        <v xml:space="preserve"> </v>
      </c>
      <c r="Z57" s="174" t="str">
        <f t="shared" si="9"/>
        <v xml:space="preserve"> </v>
      </c>
      <c r="AA57" s="174" t="str">
        <f t="shared" si="9"/>
        <v xml:space="preserve"> </v>
      </c>
      <c r="AB57" s="174" t="str">
        <f t="shared" si="9"/>
        <v xml:space="preserve"> </v>
      </c>
      <c r="AC57" s="184" t="str">
        <f>IF(AC$17&gt;=1,"0"," ")</f>
        <v xml:space="preserve"> </v>
      </c>
    </row>
    <row r="58" spans="1:29" ht="18.600000000000001" customHeight="1">
      <c r="A58" s="282" t="s">
        <v>401</v>
      </c>
      <c r="B58" s="271">
        <v>43</v>
      </c>
      <c r="C58" s="255"/>
      <c r="D58" s="258"/>
      <c r="E58" s="258"/>
      <c r="F58" s="258"/>
      <c r="G58" s="258"/>
      <c r="H58" s="258"/>
      <c r="I58" s="273"/>
      <c r="J58" s="255"/>
      <c r="K58" s="258"/>
      <c r="L58" s="258"/>
      <c r="M58" s="258"/>
      <c r="N58" s="258"/>
      <c r="O58" s="258"/>
      <c r="P58" s="258"/>
      <c r="Q58" s="299"/>
      <c r="R58" s="258"/>
      <c r="S58" s="258"/>
      <c r="T58" s="258"/>
      <c r="U58" s="258"/>
      <c r="V58" s="258"/>
      <c r="W58" s="258"/>
      <c r="X58" s="291"/>
      <c r="Y58" s="258"/>
      <c r="Z58" s="291"/>
      <c r="AA58" s="294"/>
      <c r="AB58" s="258"/>
      <c r="AC58" s="285"/>
    </row>
    <row r="59" spans="1:29" ht="18.600000000000001" customHeight="1">
      <c r="A59" s="283"/>
      <c r="B59" s="271"/>
      <c r="C59" s="256"/>
      <c r="D59" s="259"/>
      <c r="E59" s="259"/>
      <c r="F59" s="259"/>
      <c r="G59" s="259"/>
      <c r="H59" s="259"/>
      <c r="I59" s="274"/>
      <c r="J59" s="256"/>
      <c r="K59" s="259"/>
      <c r="L59" s="259"/>
      <c r="M59" s="259"/>
      <c r="N59" s="259"/>
      <c r="O59" s="259"/>
      <c r="P59" s="259"/>
      <c r="Q59" s="300"/>
      <c r="R59" s="259"/>
      <c r="S59" s="259"/>
      <c r="T59" s="259"/>
      <c r="U59" s="259"/>
      <c r="V59" s="259"/>
      <c r="W59" s="259"/>
      <c r="X59" s="292"/>
      <c r="Y59" s="259"/>
      <c r="Z59" s="292"/>
      <c r="AA59" s="295"/>
      <c r="AB59" s="259"/>
      <c r="AC59" s="286"/>
    </row>
    <row r="60" spans="1:29" ht="18.600000000000001" customHeight="1">
      <c r="A60" s="283"/>
      <c r="B60" s="271"/>
      <c r="C60" s="256"/>
      <c r="D60" s="259"/>
      <c r="E60" s="259"/>
      <c r="F60" s="259"/>
      <c r="G60" s="259"/>
      <c r="H60" s="259"/>
      <c r="I60" s="274"/>
      <c r="J60" s="256"/>
      <c r="K60" s="259"/>
      <c r="L60" s="259"/>
      <c r="M60" s="259"/>
      <c r="N60" s="259"/>
      <c r="O60" s="259"/>
      <c r="P60" s="259"/>
      <c r="Q60" s="300"/>
      <c r="R60" s="259"/>
      <c r="S60" s="259"/>
      <c r="T60" s="259"/>
      <c r="U60" s="259"/>
      <c r="V60" s="259"/>
      <c r="W60" s="259"/>
      <c r="X60" s="292"/>
      <c r="Y60" s="259"/>
      <c r="Z60" s="292"/>
      <c r="AA60" s="295"/>
      <c r="AB60" s="259"/>
      <c r="AC60" s="286"/>
    </row>
    <row r="61" spans="1:29" ht="18.600000000000001" customHeight="1">
      <c r="A61" s="283"/>
      <c r="B61" s="271"/>
      <c r="C61" s="256"/>
      <c r="D61" s="259"/>
      <c r="E61" s="259"/>
      <c r="F61" s="259"/>
      <c r="G61" s="259"/>
      <c r="H61" s="259"/>
      <c r="I61" s="274"/>
      <c r="J61" s="256"/>
      <c r="K61" s="259"/>
      <c r="L61" s="259"/>
      <c r="M61" s="259"/>
      <c r="N61" s="259"/>
      <c r="O61" s="259"/>
      <c r="P61" s="259"/>
      <c r="Q61" s="300"/>
      <c r="R61" s="259"/>
      <c r="S61" s="259"/>
      <c r="T61" s="259"/>
      <c r="U61" s="259"/>
      <c r="V61" s="259"/>
      <c r="W61" s="259"/>
      <c r="X61" s="292"/>
      <c r="Y61" s="259"/>
      <c r="Z61" s="292"/>
      <c r="AA61" s="295"/>
      <c r="AB61" s="259"/>
      <c r="AC61" s="286"/>
    </row>
    <row r="62" spans="1:29" ht="18.600000000000001" customHeight="1">
      <c r="A62" s="283"/>
      <c r="B62" s="271"/>
      <c r="C62" s="256"/>
      <c r="D62" s="259"/>
      <c r="E62" s="259"/>
      <c r="F62" s="259"/>
      <c r="G62" s="259"/>
      <c r="H62" s="259"/>
      <c r="I62" s="274"/>
      <c r="J62" s="256"/>
      <c r="K62" s="259"/>
      <c r="L62" s="259"/>
      <c r="M62" s="259"/>
      <c r="N62" s="259"/>
      <c r="O62" s="259"/>
      <c r="P62" s="259"/>
      <c r="Q62" s="300"/>
      <c r="R62" s="259"/>
      <c r="S62" s="259"/>
      <c r="T62" s="259"/>
      <c r="U62" s="259"/>
      <c r="V62" s="259"/>
      <c r="W62" s="259"/>
      <c r="X62" s="292"/>
      <c r="Y62" s="259"/>
      <c r="Z62" s="292"/>
      <c r="AA62" s="295"/>
      <c r="AB62" s="259"/>
      <c r="AC62" s="286"/>
    </row>
    <row r="63" spans="1:29" ht="18.600000000000001" customHeight="1">
      <c r="A63" s="283"/>
      <c r="B63" s="271"/>
      <c r="C63" s="256"/>
      <c r="D63" s="259"/>
      <c r="E63" s="259"/>
      <c r="F63" s="259"/>
      <c r="G63" s="259"/>
      <c r="H63" s="259"/>
      <c r="I63" s="274"/>
      <c r="J63" s="256"/>
      <c r="K63" s="259"/>
      <c r="L63" s="259"/>
      <c r="M63" s="259"/>
      <c r="N63" s="259"/>
      <c r="O63" s="259"/>
      <c r="P63" s="259"/>
      <c r="Q63" s="300"/>
      <c r="R63" s="259"/>
      <c r="S63" s="259"/>
      <c r="T63" s="259"/>
      <c r="U63" s="259"/>
      <c r="V63" s="259"/>
      <c r="W63" s="259"/>
      <c r="X63" s="292"/>
      <c r="Y63" s="259"/>
      <c r="Z63" s="292"/>
      <c r="AA63" s="295"/>
      <c r="AB63" s="259"/>
      <c r="AC63" s="286"/>
    </row>
    <row r="64" spans="1:29" ht="18.75" customHeight="1" thickBot="1">
      <c r="A64" s="284"/>
      <c r="B64" s="272"/>
      <c r="C64" s="257"/>
      <c r="D64" s="260"/>
      <c r="E64" s="260"/>
      <c r="F64" s="260"/>
      <c r="G64" s="260"/>
      <c r="H64" s="260"/>
      <c r="I64" s="275"/>
      <c r="J64" s="257"/>
      <c r="K64" s="260"/>
      <c r="L64" s="260"/>
      <c r="M64" s="260"/>
      <c r="N64" s="260"/>
      <c r="O64" s="260"/>
      <c r="P64" s="260"/>
      <c r="Q64" s="301"/>
      <c r="R64" s="260"/>
      <c r="S64" s="260"/>
      <c r="T64" s="260"/>
      <c r="U64" s="260"/>
      <c r="V64" s="260"/>
      <c r="W64" s="260"/>
      <c r="X64" s="293"/>
      <c r="Y64" s="260"/>
      <c r="Z64" s="293"/>
      <c r="AA64" s="296"/>
      <c r="AB64" s="260"/>
      <c r="AC64" s="287"/>
    </row>
    <row r="65" spans="1:29" ht="18.75" customHeight="1">
      <c r="A65" s="234" t="s">
        <v>402</v>
      </c>
      <c r="B65" s="60"/>
      <c r="C65" s="111"/>
      <c r="D65" s="112"/>
      <c r="E65" s="112"/>
      <c r="F65" s="112"/>
      <c r="G65" s="112"/>
      <c r="H65" s="112"/>
      <c r="I65" s="236" t="s">
        <v>405</v>
      </c>
      <c r="J65" s="234" t="s">
        <v>402</v>
      </c>
      <c r="K65" s="60"/>
      <c r="L65" s="111"/>
      <c r="M65" s="112"/>
      <c r="N65" s="112"/>
      <c r="O65" s="112"/>
      <c r="P65" s="112"/>
      <c r="Q65" s="112"/>
      <c r="R65" s="236" t="s">
        <v>405</v>
      </c>
      <c r="S65" s="112"/>
      <c r="T65" s="234" t="s">
        <v>402</v>
      </c>
      <c r="U65" s="60"/>
      <c r="V65" s="111"/>
      <c r="W65" s="112"/>
      <c r="X65" s="112"/>
      <c r="Y65" s="112"/>
      <c r="Z65" s="112"/>
      <c r="AA65" s="112"/>
      <c r="AB65" s="236" t="s">
        <v>405</v>
      </c>
    </row>
    <row r="66" spans="1:29" ht="18.75" customHeight="1">
      <c r="A66" s="235" t="s">
        <v>403</v>
      </c>
      <c r="B66" s="92"/>
      <c r="C66" s="15"/>
      <c r="D66" s="15"/>
      <c r="E66" s="235" t="s">
        <v>404</v>
      </c>
      <c r="F66" s="15"/>
      <c r="G66" s="15"/>
      <c r="H66" s="15"/>
      <c r="I66" s="15"/>
      <c r="J66" s="235" t="s">
        <v>403</v>
      </c>
      <c r="K66" s="92"/>
      <c r="L66" s="15"/>
      <c r="M66" s="15"/>
      <c r="N66" s="235" t="s">
        <v>404</v>
      </c>
      <c r="O66" s="15"/>
      <c r="P66" s="15"/>
      <c r="Q66" s="15"/>
      <c r="R66" s="15"/>
      <c r="S66" s="15"/>
      <c r="T66" s="235" t="s">
        <v>403</v>
      </c>
      <c r="U66" s="92"/>
      <c r="V66" s="15"/>
      <c r="W66" s="15"/>
      <c r="X66" s="235" t="s">
        <v>404</v>
      </c>
      <c r="Y66" s="15"/>
      <c r="Z66" s="15"/>
      <c r="AA66" s="15"/>
      <c r="AB66" s="15"/>
    </row>
    <row r="67" spans="1:29" ht="15.75">
      <c r="A67" s="1" t="s">
        <v>2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0" t="s">
        <v>0</v>
      </c>
      <c r="B68" s="3"/>
      <c r="C68" s="80" t="s">
        <v>4</v>
      </c>
      <c r="D68" s="80"/>
      <c r="E68" s="80" t="s">
        <v>3</v>
      </c>
      <c r="F68" s="5"/>
      <c r="G68" s="81" t="s">
        <v>41</v>
      </c>
      <c r="H68" s="5"/>
      <c r="I68" s="5"/>
      <c r="J68" s="2"/>
      <c r="K68" s="128"/>
      <c r="L68" s="128"/>
      <c r="M68" s="2"/>
      <c r="N68" s="2"/>
      <c r="O68" s="2"/>
      <c r="P68" s="2"/>
      <c r="Q68" s="4"/>
      <c r="R68" s="129"/>
      <c r="S68" s="1"/>
      <c r="T68" s="2"/>
      <c r="U68" s="128"/>
      <c r="V68" s="128"/>
      <c r="W68" s="2"/>
      <c r="X68" s="2"/>
      <c r="Y68" s="2"/>
      <c r="Z68" s="2"/>
      <c r="AA68" s="4"/>
      <c r="AB68" s="129"/>
      <c r="AC68" s="1"/>
    </row>
    <row r="69" spans="1:29" ht="30">
      <c r="A69" s="29" t="s">
        <v>406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79"/>
      <c r="B70" s="10"/>
      <c r="C70" s="10"/>
      <c r="D70" s="10"/>
      <c r="E70" s="10"/>
      <c r="F70" s="10"/>
      <c r="G70" s="19"/>
      <c r="H70" s="10"/>
      <c r="I70" s="10"/>
      <c r="J70" s="79"/>
      <c r="K70" s="10"/>
      <c r="L70" s="10"/>
      <c r="M70" s="10"/>
      <c r="N70" s="10"/>
      <c r="O70" s="10"/>
      <c r="P70" s="19"/>
      <c r="Q70" s="10"/>
      <c r="R70" s="10"/>
      <c r="S70" s="1"/>
      <c r="T70" s="79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17"/>
      <c r="B71" s="60"/>
      <c r="C71" s="134"/>
      <c r="D71" s="135"/>
      <c r="E71" s="135"/>
      <c r="F71" s="135"/>
      <c r="G71" s="135"/>
      <c r="H71" s="135"/>
      <c r="I71" s="135"/>
      <c r="J71" s="117"/>
      <c r="K71" s="60"/>
      <c r="L71" s="116"/>
      <c r="M71" s="10"/>
      <c r="N71" s="10"/>
      <c r="O71" s="10"/>
      <c r="P71" s="10"/>
      <c r="Q71" s="10"/>
      <c r="R71" s="10"/>
      <c r="S71" s="1"/>
      <c r="T71" s="117"/>
      <c r="U71" s="60"/>
      <c r="V71" s="116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36"/>
      <c r="D72" s="136"/>
      <c r="E72" s="136"/>
      <c r="F72" s="136"/>
      <c r="G72" s="136"/>
      <c r="H72" s="136"/>
      <c r="I72" s="136"/>
      <c r="S72" s="1"/>
      <c r="AC72" s="1"/>
    </row>
    <row r="73" spans="1:29" ht="18" customHeight="1" thickBot="1">
      <c r="A73" s="228" t="s">
        <v>369</v>
      </c>
      <c r="B73" s="113">
        <v>11</v>
      </c>
      <c r="C73" s="298" t="s">
        <v>407</v>
      </c>
      <c r="D73" s="298"/>
      <c r="E73" s="298"/>
      <c r="F73" s="298"/>
      <c r="G73" s="298"/>
      <c r="H73" s="298"/>
      <c r="I73" s="298"/>
      <c r="J73" s="117"/>
      <c r="K73" s="60"/>
      <c r="L73" s="288"/>
      <c r="M73" s="288"/>
      <c r="N73" s="288"/>
      <c r="O73" s="288"/>
      <c r="P73" s="288"/>
      <c r="Q73" s="288"/>
      <c r="R73" s="288"/>
      <c r="S73" s="1"/>
      <c r="T73" s="117"/>
      <c r="U73" s="60"/>
      <c r="V73" s="288"/>
      <c r="W73" s="288"/>
      <c r="X73" s="288"/>
      <c r="Y73" s="288"/>
      <c r="Z73" s="288"/>
      <c r="AA73" s="288"/>
      <c r="AB73" s="288"/>
      <c r="AC73" s="1"/>
    </row>
    <row r="74" spans="1:29" ht="18" customHeight="1">
      <c r="A74" s="237"/>
      <c r="C74" s="298"/>
      <c r="D74" s="298"/>
      <c r="E74" s="298"/>
      <c r="F74" s="298"/>
      <c r="G74" s="298"/>
      <c r="H74" s="298"/>
      <c r="I74" s="298"/>
      <c r="L74" s="288"/>
      <c r="M74" s="288"/>
      <c r="N74" s="288"/>
      <c r="O74" s="288"/>
      <c r="P74" s="288"/>
      <c r="Q74" s="288"/>
      <c r="R74" s="288"/>
      <c r="S74" s="1"/>
      <c r="V74" s="288"/>
      <c r="W74" s="288"/>
      <c r="X74" s="288"/>
      <c r="Y74" s="288"/>
      <c r="Z74" s="288"/>
      <c r="AA74" s="288"/>
      <c r="AB74" s="288"/>
      <c r="AC74" s="1"/>
    </row>
    <row r="75" spans="1:29" ht="18" customHeight="1" thickBot="1">
      <c r="C75" s="136"/>
      <c r="D75" s="136"/>
      <c r="E75" s="136"/>
      <c r="F75" s="136"/>
      <c r="G75" s="136"/>
      <c r="H75" s="136"/>
      <c r="I75" s="136"/>
      <c r="S75" s="1"/>
      <c r="AC75" s="1"/>
    </row>
    <row r="76" spans="1:29" ht="18" customHeight="1" thickBot="1">
      <c r="A76" s="78" t="s">
        <v>393</v>
      </c>
      <c r="B76" s="114">
        <v>35</v>
      </c>
      <c r="C76" s="238" t="s">
        <v>408</v>
      </c>
      <c r="D76" s="137"/>
      <c r="E76" s="137"/>
      <c r="F76" s="137"/>
      <c r="G76" s="137"/>
      <c r="H76" s="137"/>
      <c r="I76" s="137"/>
      <c r="J76" s="117"/>
      <c r="K76" s="60"/>
      <c r="L76" s="116"/>
      <c r="M76" s="54"/>
      <c r="N76" s="54"/>
      <c r="O76" s="54"/>
      <c r="P76" s="54"/>
      <c r="Q76" s="54"/>
      <c r="R76" s="54"/>
      <c r="S76" s="1"/>
      <c r="T76" s="117"/>
      <c r="U76" s="60"/>
      <c r="V76" s="116"/>
      <c r="W76" s="54"/>
      <c r="X76" s="54"/>
      <c r="Y76" s="54"/>
      <c r="Z76" s="54"/>
      <c r="AA76" s="54"/>
      <c r="AB76" s="54"/>
      <c r="AC76" s="1"/>
    </row>
    <row r="77" spans="1:29" ht="18" customHeight="1">
      <c r="C77" s="136"/>
      <c r="D77" s="136"/>
      <c r="E77" s="136"/>
      <c r="F77" s="136"/>
      <c r="G77" s="136"/>
      <c r="H77" s="136"/>
      <c r="I77" s="136"/>
      <c r="S77" s="1"/>
      <c r="AC77" s="1"/>
    </row>
    <row r="78" spans="1:29" ht="18" customHeight="1">
      <c r="A78" s="117"/>
      <c r="B78" s="60"/>
      <c r="C78" s="297"/>
      <c r="D78" s="297"/>
      <c r="E78" s="297"/>
      <c r="F78" s="297"/>
      <c r="G78" s="297"/>
      <c r="H78" s="297"/>
      <c r="I78" s="297"/>
      <c r="J78" s="117"/>
      <c r="K78" s="60"/>
      <c r="L78" s="289"/>
      <c r="M78" s="289"/>
      <c r="N78" s="289"/>
      <c r="O78" s="289"/>
      <c r="P78" s="289"/>
      <c r="Q78" s="289"/>
      <c r="R78" s="289"/>
      <c r="S78" s="1"/>
      <c r="T78" s="117"/>
      <c r="U78" s="60"/>
      <c r="V78" s="289"/>
      <c r="W78" s="289"/>
      <c r="X78" s="289"/>
      <c r="Y78" s="289"/>
      <c r="Z78" s="289"/>
      <c r="AA78" s="289"/>
      <c r="AB78" s="289"/>
      <c r="AC78" s="1"/>
    </row>
    <row r="79" spans="1:29" ht="18" customHeight="1">
      <c r="A79" s="54"/>
      <c r="B79" s="54"/>
      <c r="C79" s="297"/>
      <c r="D79" s="297"/>
      <c r="E79" s="297"/>
      <c r="F79" s="297"/>
      <c r="G79" s="297"/>
      <c r="H79" s="297"/>
      <c r="I79" s="297"/>
      <c r="J79" s="54"/>
      <c r="K79" s="54"/>
      <c r="L79" s="289"/>
      <c r="M79" s="289"/>
      <c r="N79" s="289"/>
      <c r="O79" s="289"/>
      <c r="P79" s="289"/>
      <c r="Q79" s="289"/>
      <c r="R79" s="289"/>
      <c r="S79" s="1"/>
      <c r="T79" s="54"/>
      <c r="U79" s="54"/>
      <c r="V79" s="289"/>
      <c r="W79" s="289"/>
      <c r="X79" s="289"/>
      <c r="Y79" s="289"/>
      <c r="Z79" s="289"/>
      <c r="AA79" s="289"/>
      <c r="AB79" s="289"/>
      <c r="AC79" s="1"/>
    </row>
    <row r="80" spans="1:29" ht="18" customHeight="1">
      <c r="A80" s="54"/>
      <c r="B80" s="54"/>
      <c r="C80" s="297"/>
      <c r="D80" s="297"/>
      <c r="E80" s="297"/>
      <c r="F80" s="297"/>
      <c r="G80" s="297"/>
      <c r="H80" s="297"/>
      <c r="I80" s="297"/>
      <c r="J80" s="54"/>
      <c r="K80" s="54"/>
      <c r="L80" s="289"/>
      <c r="M80" s="289"/>
      <c r="N80" s="289"/>
      <c r="O80" s="289"/>
      <c r="P80" s="289"/>
      <c r="Q80" s="289"/>
      <c r="R80" s="289"/>
      <c r="S80" s="1"/>
      <c r="T80" s="54"/>
      <c r="U80" s="54"/>
      <c r="V80" s="289"/>
      <c r="W80" s="289"/>
      <c r="X80" s="289"/>
      <c r="Y80" s="289"/>
      <c r="Z80" s="289"/>
      <c r="AA80" s="289"/>
      <c r="AB80" s="289"/>
      <c r="AC80" s="1"/>
    </row>
    <row r="81" spans="1:29" ht="18" customHeight="1">
      <c r="C81" s="136"/>
      <c r="D81" s="136"/>
      <c r="E81" s="136"/>
      <c r="F81" s="136"/>
      <c r="G81" s="136"/>
      <c r="H81" s="136"/>
      <c r="I81" s="136"/>
      <c r="S81" s="1"/>
      <c r="AC81" s="1"/>
    </row>
    <row r="82" spans="1:29" ht="18" customHeight="1">
      <c r="D82" s="147"/>
      <c r="E82" s="147"/>
      <c r="F82" s="147"/>
      <c r="G82" s="147"/>
      <c r="H82" s="147"/>
      <c r="I82" s="147"/>
      <c r="J82" s="117"/>
      <c r="K82" s="111"/>
      <c r="L82" s="290"/>
      <c r="M82" s="290"/>
      <c r="N82" s="290"/>
      <c r="O82" s="290"/>
      <c r="P82" s="290"/>
      <c r="Q82" s="290"/>
      <c r="R82" s="290"/>
      <c r="S82" s="1"/>
      <c r="T82" s="117"/>
      <c r="U82" s="111"/>
      <c r="V82" s="290"/>
      <c r="W82" s="290"/>
      <c r="X82" s="290"/>
      <c r="Y82" s="290"/>
      <c r="Z82" s="290"/>
      <c r="AA82" s="290"/>
      <c r="AB82" s="290"/>
      <c r="AC82" s="1"/>
    </row>
    <row r="83" spans="1:29" ht="18" customHeight="1">
      <c r="A83" s="117"/>
      <c r="B83" s="111"/>
      <c r="C83" s="147"/>
      <c r="D83" s="147"/>
      <c r="E83" s="147"/>
      <c r="F83" s="147"/>
      <c r="G83" s="147"/>
      <c r="H83" s="147"/>
      <c r="I83" s="147"/>
      <c r="J83" s="117"/>
      <c r="K83" s="111"/>
      <c r="L83" s="290"/>
      <c r="M83" s="290"/>
      <c r="N83" s="290"/>
      <c r="O83" s="290"/>
      <c r="P83" s="290"/>
      <c r="Q83" s="290"/>
      <c r="R83" s="290"/>
      <c r="S83" s="1"/>
      <c r="T83" s="117"/>
      <c r="U83" s="111"/>
      <c r="V83" s="290"/>
      <c r="W83" s="290"/>
      <c r="X83" s="290"/>
      <c r="Y83" s="290"/>
      <c r="Z83" s="290"/>
      <c r="AA83" s="290"/>
      <c r="AB83" s="290"/>
      <c r="AC83" s="1"/>
    </row>
    <row r="84" spans="1:29" ht="18" customHeight="1">
      <c r="C84" s="136"/>
      <c r="D84" s="136"/>
      <c r="E84" s="136"/>
      <c r="F84" s="136"/>
      <c r="G84" s="136"/>
      <c r="H84" s="136"/>
      <c r="I84" s="136"/>
      <c r="S84" s="1"/>
      <c r="AC84" s="1"/>
    </row>
    <row r="85" spans="1:29" ht="18" customHeight="1">
      <c r="A85" s="117"/>
      <c r="B85" s="111"/>
      <c r="C85" s="290"/>
      <c r="D85" s="290"/>
      <c r="E85" s="290"/>
      <c r="F85" s="290"/>
      <c r="G85" s="290"/>
      <c r="H85" s="290"/>
      <c r="I85" s="290"/>
      <c r="J85" s="117"/>
      <c r="K85" s="111"/>
      <c r="L85" s="290"/>
      <c r="M85" s="290"/>
      <c r="N85" s="290"/>
      <c r="O85" s="290"/>
      <c r="P85" s="290"/>
      <c r="Q85" s="290"/>
      <c r="R85" s="290"/>
      <c r="S85" s="1"/>
      <c r="T85" s="117"/>
      <c r="U85" s="111"/>
      <c r="V85" s="290"/>
      <c r="W85" s="290"/>
      <c r="X85" s="290"/>
      <c r="Y85" s="290"/>
      <c r="Z85" s="290"/>
      <c r="AA85" s="290"/>
      <c r="AB85" s="290"/>
      <c r="AC85" s="1"/>
    </row>
    <row r="86" spans="1:29" ht="18" customHeight="1">
      <c r="A86" s="117"/>
      <c r="B86" s="111"/>
      <c r="C86" s="290"/>
      <c r="D86" s="290"/>
      <c r="E86" s="290"/>
      <c r="F86" s="290"/>
      <c r="G86" s="290"/>
      <c r="H86" s="290"/>
      <c r="I86" s="290"/>
      <c r="J86" s="117"/>
      <c r="K86" s="111"/>
      <c r="L86" s="290"/>
      <c r="M86" s="290"/>
      <c r="N86" s="290"/>
      <c r="O86" s="290"/>
      <c r="P86" s="290"/>
      <c r="Q86" s="290"/>
      <c r="R86" s="290"/>
      <c r="S86" s="1"/>
      <c r="T86" s="117"/>
      <c r="U86" s="111"/>
      <c r="V86" s="290"/>
      <c r="W86" s="290"/>
      <c r="X86" s="290"/>
      <c r="Y86" s="290"/>
      <c r="Z86" s="290"/>
      <c r="AA86" s="290"/>
      <c r="AB86" s="290"/>
      <c r="AC86" s="1"/>
    </row>
    <row r="87" spans="1:29" ht="18" customHeight="1">
      <c r="C87" s="136"/>
      <c r="D87" s="136"/>
      <c r="E87" s="136"/>
      <c r="F87" s="136"/>
      <c r="G87" s="136"/>
      <c r="H87" s="136"/>
      <c r="I87" s="136"/>
      <c r="S87" s="1"/>
      <c r="AC87" s="1"/>
    </row>
    <row r="88" spans="1:29" ht="18" customHeight="1">
      <c r="D88" s="137"/>
      <c r="E88" s="137"/>
      <c r="F88" s="137"/>
      <c r="G88" s="137"/>
      <c r="H88" s="137"/>
      <c r="I88" s="137"/>
      <c r="J88" s="130"/>
      <c r="K88" s="111"/>
      <c r="L88" s="131"/>
      <c r="M88" s="54"/>
      <c r="N88" s="54"/>
      <c r="O88" s="54"/>
      <c r="P88" s="54"/>
      <c r="Q88" s="54"/>
      <c r="R88" s="54"/>
      <c r="S88" s="1"/>
      <c r="T88" s="130"/>
      <c r="U88" s="111"/>
      <c r="V88" s="131"/>
      <c r="W88" s="54"/>
      <c r="X88" s="54"/>
      <c r="Y88" s="54"/>
      <c r="Z88" s="54"/>
      <c r="AA88" s="54"/>
      <c r="AB88" s="54"/>
      <c r="AC88" s="1"/>
    </row>
    <row r="89" spans="1:29" ht="18" customHeight="1">
      <c r="C89" s="136"/>
      <c r="D89" s="136"/>
      <c r="E89" s="136"/>
      <c r="F89" s="136"/>
      <c r="G89" s="136"/>
      <c r="H89" s="136"/>
      <c r="I89" s="136"/>
      <c r="S89" s="1"/>
      <c r="AC89" s="1"/>
    </row>
    <row r="90" spans="1:29" ht="18" customHeight="1">
      <c r="A90" s="130"/>
      <c r="B90" s="111"/>
      <c r="C90" s="134"/>
      <c r="D90" s="136"/>
      <c r="E90" s="136"/>
      <c r="F90" s="136"/>
      <c r="G90" s="136"/>
      <c r="H90" s="136"/>
      <c r="I90" s="136"/>
      <c r="J90" s="130"/>
      <c r="K90" s="111"/>
      <c r="L90" s="116"/>
      <c r="S90" s="1"/>
      <c r="T90" s="130"/>
      <c r="U90" s="111"/>
      <c r="V90" s="116"/>
      <c r="AC90" s="1"/>
    </row>
    <row r="91" spans="1:29" ht="18" customHeight="1">
      <c r="C91" s="136"/>
      <c r="D91" s="136"/>
      <c r="E91" s="136"/>
      <c r="F91" s="136"/>
      <c r="G91" s="136"/>
      <c r="H91" s="136"/>
      <c r="I91" s="136"/>
      <c r="S91" s="1"/>
      <c r="AC91" s="1"/>
    </row>
    <row r="92" spans="1:29" ht="18" customHeight="1">
      <c r="A92" s="130"/>
      <c r="B92" s="111"/>
      <c r="C92" s="134"/>
      <c r="D92" s="136"/>
      <c r="E92" s="136"/>
      <c r="F92" s="136"/>
      <c r="G92" s="136"/>
      <c r="H92" s="136"/>
      <c r="I92" s="136"/>
      <c r="J92" s="130"/>
      <c r="K92" s="111"/>
      <c r="L92" s="116"/>
      <c r="S92" s="1"/>
      <c r="T92" s="130"/>
      <c r="U92" s="111"/>
      <c r="V92" s="116"/>
      <c r="AC92" s="1"/>
    </row>
    <row r="93" spans="1:29" ht="18" customHeight="1">
      <c r="C93" s="136"/>
      <c r="D93" s="136"/>
      <c r="E93" s="136"/>
      <c r="F93" s="136"/>
      <c r="G93" s="136"/>
      <c r="H93" s="136"/>
      <c r="I93" s="136"/>
      <c r="S93" s="1"/>
      <c r="AC93" s="1"/>
    </row>
    <row r="94" spans="1:29" ht="18" customHeight="1">
      <c r="A94" s="130"/>
      <c r="B94" s="111"/>
      <c r="C94" s="134"/>
      <c r="D94" s="136"/>
      <c r="E94" s="136"/>
      <c r="F94" s="136"/>
      <c r="G94" s="136"/>
      <c r="H94" s="136"/>
      <c r="I94" s="136"/>
      <c r="J94" s="130"/>
      <c r="K94" s="111"/>
      <c r="L94" s="116"/>
      <c r="S94" s="1"/>
      <c r="T94" s="130"/>
      <c r="U94" s="111"/>
      <c r="V94" s="116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4"/>
      <c r="H100" s="54"/>
      <c r="I100" s="54"/>
      <c r="P100" s="54"/>
      <c r="Q100" s="54"/>
      <c r="R100" s="54"/>
      <c r="S100" s="1"/>
      <c r="Z100" s="54"/>
      <c r="AA100" s="54"/>
      <c r="AB100" s="54"/>
      <c r="AC100" s="1"/>
    </row>
    <row r="101" spans="1:29" ht="18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1"/>
      <c r="T101" s="54"/>
      <c r="U101" s="54"/>
      <c r="V101" s="54"/>
      <c r="W101" s="54"/>
      <c r="X101" s="54"/>
      <c r="Y101" s="54"/>
      <c r="Z101" s="54"/>
      <c r="AA101" s="54"/>
      <c r="AB101" s="54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15"/>
      <c r="M104" s="115"/>
      <c r="S104" s="1"/>
      <c r="W104" s="115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234" t="s">
        <v>402</v>
      </c>
      <c r="B130" s="60"/>
      <c r="C130" s="111"/>
      <c r="D130" s="112"/>
      <c r="E130" s="112"/>
      <c r="F130" s="112"/>
      <c r="G130" s="112"/>
      <c r="H130" s="112"/>
      <c r="I130" s="236" t="s">
        <v>405</v>
      </c>
      <c r="J130" s="92"/>
      <c r="S130" s="1"/>
      <c r="T130" s="92"/>
      <c r="AC130" s="1"/>
    </row>
    <row r="131" spans="1:29" ht="18.75" customHeight="1">
      <c r="A131" s="235" t="s">
        <v>403</v>
      </c>
      <c r="B131" s="92"/>
      <c r="C131" s="15"/>
      <c r="D131" s="15"/>
      <c r="E131" s="235" t="s">
        <v>404</v>
      </c>
      <c r="F131" s="15"/>
      <c r="G131" s="15"/>
      <c r="H131" s="15"/>
      <c r="I131" s="15"/>
      <c r="J131" s="91"/>
      <c r="R131" s="90"/>
      <c r="S131" s="1"/>
      <c r="T131" s="91"/>
      <c r="AB131" s="90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GrpY+rioey3vXQ1v8xHGFSHPJEJbsHJ4OEAn2WY9Wgwii+s5xXOuDws5m7Z9eAcqI4zdvUW2POFnfi+zIp3QjQ==" saltValue="xDyZGCkYi0XrcNyABKOlUw==" spinCount="100000" sheet="1" objects="1" scenarios="1"/>
  <mergeCells count="49">
    <mergeCell ref="V78:AB80"/>
    <mergeCell ref="L82:R83"/>
    <mergeCell ref="V82:AB83"/>
    <mergeCell ref="C85:I86"/>
    <mergeCell ref="L85:R86"/>
    <mergeCell ref="V85:AB86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A58:A64"/>
    <mergeCell ref="B58:B64"/>
    <mergeCell ref="C58:C64"/>
    <mergeCell ref="D58:D64"/>
    <mergeCell ref="E58:E64"/>
    <mergeCell ref="F12:F14"/>
    <mergeCell ref="G12:I14"/>
    <mergeCell ref="A13:A14"/>
    <mergeCell ref="A7:A8"/>
    <mergeCell ref="G7:I7"/>
    <mergeCell ref="G8:I8"/>
    <mergeCell ref="A9:A10"/>
    <mergeCell ref="F9:F11"/>
    <mergeCell ref="G9:I11"/>
  </mergeCells>
  <dataValidations count="15">
    <dataValidation type="list" allowBlank="1" showInputMessage="1" showErrorMessage="1" sqref="C23:AC23" xr:uid="{A8693543-7A15-4829-9AF1-8DBD57053483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83349A7A-6FC1-4284-BEA2-CCE039D315CC}">
      <formula1>VedTyp</formula1>
    </dataValidation>
    <dataValidation type="list" allowBlank="1" showInputMessage="1" showErrorMessage="1" sqref="C27:AC27" xr:uid="{396DA7F8-64DA-4F33-8520-B4157BED9ABA}">
      <formula1>Ovl</formula1>
    </dataValidation>
    <dataValidation type="list" allowBlank="1" showInputMessage="1" showErrorMessage="1" sqref="C22:AC22" xr:uid="{BAA683AE-67A1-4A94-B04F-E2605ABD6CC5}">
      <formula1>Typ</formula1>
    </dataValidation>
    <dataValidation type="list" allowBlank="1" showInputMessage="1" showErrorMessage="1" sqref="C54:AC54" xr:uid="{15D2E2AF-0647-4712-BFEC-7475D2739126}">
      <formula1>Bal</formula1>
    </dataValidation>
    <dataValidation type="list" allowBlank="1" showInputMessage="1" showErrorMessage="1" sqref="C39:AC39" xr:uid="{3CE189DE-2470-4A62-8CA3-3EB90716453E}">
      <formula1>DolProfBar</formula1>
    </dataValidation>
    <dataValidation operator="greaterThan" allowBlank="1" showInputMessage="1" showErrorMessage="1" error="Zadej celé číslo větší než nula!" sqref="T88 A50:A51 J88 A76" xr:uid="{A52F7E30-D365-488F-AD34-7CAC5DCB913F}"/>
    <dataValidation type="list" allowBlank="1" showInputMessage="1" showErrorMessage="1" sqref="C26:AC26" xr:uid="{195C229C-E59C-4075-BFEB-717978E4E727}">
      <formula1>SprazF</formula1>
    </dataValidation>
    <dataValidation type="list" allowBlank="1" showInputMessage="1" showErrorMessage="1" sqref="C28:AC28" xr:uid="{DF46FFBB-6CED-4B16-8CEC-70EBD975324D}">
      <formula1>OvlTypF</formula1>
    </dataValidation>
    <dataValidation type="list" allowBlank="1" showInputMessage="1" showErrorMessage="1" sqref="C38:AC38" xr:uid="{E310609B-D9E9-4DA1-B6C0-0EF9828C8FF2}">
      <formula1>HorProfBarF</formula1>
    </dataValidation>
    <dataValidation type="list" allowBlank="1" showInputMessage="1" showErrorMessage="1" sqref="C41:AC41 C45:AC45" xr:uid="{A833CB62-D345-481E-B490-DA79D7FAE609}">
      <formula1>VedVLF</formula1>
    </dataValidation>
    <dataValidation type="list" allowBlank="1" showInputMessage="1" showErrorMessage="1" sqref="C42:AC42 C46:AC46" xr:uid="{CB959432-E5BC-4266-A468-65D58229A5FD}">
      <formula1>IF(C41=0,VedVL0F,VedBarVL)</formula1>
    </dataValidation>
    <dataValidation type="list" allowBlank="1" showInputMessage="1" showErrorMessage="1" sqref="C24:AC24" xr:uid="{900E704C-4457-46B7-90DB-07E2DDDD4804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F02BE6B8-B4CD-401F-881A-2D823EC376EA}">
      <formula1>IF(OR(C41="1DFG",C41="1DFB",C41="1D3G",C41="1D3B"),DrzakVL,VedVL0F)</formula1>
    </dataValidation>
    <dataValidation type="list" allowBlank="1" showInputMessage="1" showErrorMessage="1" sqref="C44:AC44 C48:AC48" xr:uid="{B74AFEA4-EC90-4A27-8DF2-AEB1AFF71972}">
      <formula1>IF(C43=0,VedVL0F,DrzakBar)</formula1>
    </dataValidation>
  </dataValidations>
  <hyperlinks>
    <hyperlink ref="G2" r:id="rId1" xr:uid="{2ADF44B2-75B5-4D07-888E-C1D2513260EF}"/>
    <hyperlink ref="P2" r:id="rId2" xr:uid="{F2ADDCBE-249A-48AD-B8ED-6247D64A3AA1}"/>
    <hyperlink ref="Z2" r:id="rId3" xr:uid="{2FED24FE-4E3C-46BE-BC50-3F59431B630B}"/>
    <hyperlink ref="G68" r:id="rId4" xr:uid="{76C22A2E-D7FF-4E7C-A77B-5024F6B42AD8}"/>
    <hyperlink ref="A66" r:id="rId5" xr:uid="{1AF3BF5F-0F2E-454F-BD3A-DBCC825B9D1F}"/>
    <hyperlink ref="E66" r:id="rId6" xr:uid="{42B664EC-73C4-48C2-899C-E5217DED3742}"/>
    <hyperlink ref="J66" r:id="rId7" xr:uid="{23D8E435-7FBD-489C-AA52-7D272C2C65B0}"/>
    <hyperlink ref="N66" r:id="rId8" xr:uid="{13BD7BFD-48AD-4688-9B59-6401E942874C}"/>
    <hyperlink ref="T66" r:id="rId9" xr:uid="{5E44DF5F-7DDB-4B9F-ADF3-297E8BF98EC8}"/>
    <hyperlink ref="X66" r:id="rId10" xr:uid="{9BD8E7D9-ED9E-4238-B963-8B908F4AC621}"/>
    <hyperlink ref="A131" r:id="rId11" xr:uid="{4B7EC5E9-CBF4-44AF-8626-A42C3468AF36}"/>
    <hyperlink ref="E131" r:id="rId12" xr:uid="{C3503B08-B1D9-4F25-9762-C1D7F9E58D60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13"/>
  <headerFooter alignWithMargins="0"/>
  <colBreaks count="2" manualBreakCount="2">
    <brk id="9" max="130" man="1"/>
    <brk id="19" max="130" man="1"/>
  </colBreaks>
  <drawing r:id="rId1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2062B-3801-4F27-91FF-079F79193ABE}">
  <dimension ref="A2:Y550"/>
  <sheetViews>
    <sheetView showGridLines="0" view="pageBreakPreview" zoomScaleNormal="100" zoomScaleSheetLayoutView="100" workbookViewId="0">
      <selection activeCell="M541" sqref="M541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29" t="s">
        <v>406</v>
      </c>
    </row>
    <row r="3" spans="1:3" ht="12" customHeight="1">
      <c r="A3" s="29"/>
    </row>
    <row r="4" spans="1:3" ht="13.9" customHeight="1">
      <c r="A4" s="302" t="s">
        <v>361</v>
      </c>
      <c r="B4" s="303"/>
    </row>
    <row r="5" spans="1:3">
      <c r="A5" s="239" t="s">
        <v>411</v>
      </c>
      <c r="B5" s="239" t="s">
        <v>412</v>
      </c>
      <c r="C5" s="32" t="s">
        <v>401</v>
      </c>
    </row>
    <row r="6" spans="1:3" ht="12.6" customHeight="1">
      <c r="A6" s="17" t="s">
        <v>323</v>
      </c>
      <c r="B6" s="34" t="s">
        <v>636</v>
      </c>
      <c r="C6" s="34"/>
    </row>
    <row r="7" spans="1:3" ht="12" customHeight="1">
      <c r="A7" s="146"/>
      <c r="B7" s="36"/>
      <c r="C7" s="37"/>
    </row>
    <row r="8" spans="1:3" ht="12" customHeight="1">
      <c r="A8" s="302" t="s">
        <v>608</v>
      </c>
      <c r="B8" s="303"/>
    </row>
    <row r="9" spans="1:3" ht="12" customHeight="1">
      <c r="A9" s="239" t="s">
        <v>411</v>
      </c>
      <c r="B9" s="239" t="s">
        <v>412</v>
      </c>
      <c r="C9" s="32" t="s">
        <v>401</v>
      </c>
    </row>
    <row r="10" spans="1:3" ht="12" customHeight="1">
      <c r="A10" s="17" t="s">
        <v>323</v>
      </c>
      <c r="B10" s="34" t="s">
        <v>636</v>
      </c>
      <c r="C10" s="34"/>
    </row>
    <row r="11" spans="1:3" ht="12" customHeight="1"/>
    <row r="12" spans="1:3" ht="13.9" customHeight="1">
      <c r="A12" s="31" t="s">
        <v>365</v>
      </c>
      <c r="B12" s="30" t="s">
        <v>110</v>
      </c>
    </row>
    <row r="13" spans="1:3">
      <c r="A13" s="239" t="s">
        <v>411</v>
      </c>
      <c r="B13" s="239" t="s">
        <v>412</v>
      </c>
      <c r="C13" s="32" t="s">
        <v>401</v>
      </c>
    </row>
    <row r="14" spans="1:3" ht="12.6" customHeight="1">
      <c r="A14" s="17" t="s">
        <v>45</v>
      </c>
      <c r="B14" s="33" t="s">
        <v>113</v>
      </c>
      <c r="C14" s="34"/>
    </row>
    <row r="15" spans="1:3" ht="12.6" customHeight="1">
      <c r="A15" s="17" t="s">
        <v>46</v>
      </c>
      <c r="B15" s="34" t="s">
        <v>414</v>
      </c>
      <c r="C15" s="34"/>
    </row>
    <row r="16" spans="1:3" ht="12.6" customHeight="1">
      <c r="A16" s="17" t="s">
        <v>111</v>
      </c>
      <c r="B16" s="33" t="s">
        <v>118</v>
      </c>
      <c r="C16" s="34"/>
    </row>
    <row r="17" spans="1:3" ht="12.6" customHeight="1">
      <c r="A17" s="17" t="s">
        <v>49</v>
      </c>
      <c r="B17" s="34" t="s">
        <v>415</v>
      </c>
      <c r="C17" s="34"/>
    </row>
    <row r="18" spans="1:3" ht="12.6" customHeight="1">
      <c r="A18" s="17" t="s">
        <v>112</v>
      </c>
      <c r="B18" s="33" t="s">
        <v>114</v>
      </c>
      <c r="C18" s="34"/>
    </row>
    <row r="19" spans="1:3" ht="12.6" customHeight="1">
      <c r="A19" s="17" t="s">
        <v>86</v>
      </c>
      <c r="B19" s="34" t="s">
        <v>416</v>
      </c>
      <c r="C19" s="34"/>
    </row>
    <row r="20" spans="1:3" ht="12.6" customHeight="1">
      <c r="A20" s="17" t="s">
        <v>87</v>
      </c>
      <c r="B20" s="33" t="s">
        <v>115</v>
      </c>
      <c r="C20" s="34"/>
    </row>
    <row r="21" spans="1:3" ht="12.6" customHeight="1">
      <c r="A21" s="17" t="s">
        <v>88</v>
      </c>
      <c r="B21" s="34" t="s">
        <v>417</v>
      </c>
      <c r="C21" s="34"/>
    </row>
    <row r="22" spans="1:3" ht="12.6" customHeight="1">
      <c r="A22" s="17" t="s">
        <v>89</v>
      </c>
      <c r="B22" s="33" t="s">
        <v>116</v>
      </c>
      <c r="C22" s="34"/>
    </row>
    <row r="23" spans="1:3" ht="12.6" customHeight="1">
      <c r="A23" s="17" t="s">
        <v>90</v>
      </c>
      <c r="B23" s="34" t="s">
        <v>418</v>
      </c>
      <c r="C23" s="34"/>
    </row>
    <row r="24" spans="1:3" ht="12.6" customHeight="1">
      <c r="A24" s="17" t="s">
        <v>91</v>
      </c>
      <c r="B24" s="33" t="s">
        <v>117</v>
      </c>
      <c r="C24" s="34"/>
    </row>
    <row r="25" spans="1:3" ht="12.6" customHeight="1">
      <c r="A25" s="17" t="s">
        <v>92</v>
      </c>
      <c r="B25" s="34" t="s">
        <v>419</v>
      </c>
      <c r="C25" s="34"/>
    </row>
    <row r="26" spans="1:3" ht="12.6" customHeight="1">
      <c r="A26" s="17" t="s">
        <v>121</v>
      </c>
      <c r="B26" s="33" t="s">
        <v>136</v>
      </c>
      <c r="C26" s="34"/>
    </row>
    <row r="27" spans="1:3" ht="12.6" customHeight="1">
      <c r="A27" s="17" t="s">
        <v>122</v>
      </c>
      <c r="B27" s="34" t="s">
        <v>420</v>
      </c>
      <c r="C27" s="34"/>
    </row>
    <row r="28" spans="1:3" ht="12.6" customHeight="1">
      <c r="A28" s="17" t="s">
        <v>140</v>
      </c>
      <c r="B28" s="33" t="s">
        <v>138</v>
      </c>
      <c r="C28" s="34"/>
    </row>
    <row r="29" spans="1:3" ht="12.6" customHeight="1">
      <c r="A29" s="17" t="s">
        <v>141</v>
      </c>
      <c r="B29" s="34" t="s">
        <v>421</v>
      </c>
      <c r="C29" s="34"/>
    </row>
    <row r="30" spans="1:3" ht="12.6" customHeight="1">
      <c r="A30" s="17" t="s">
        <v>143</v>
      </c>
      <c r="B30" s="34" t="s">
        <v>145</v>
      </c>
      <c r="C30" s="34"/>
    </row>
    <row r="31" spans="1:3" ht="12.6" customHeight="1">
      <c r="A31" s="17" t="s">
        <v>144</v>
      </c>
      <c r="B31" s="34" t="s">
        <v>422</v>
      </c>
      <c r="C31" s="34"/>
    </row>
    <row r="32" spans="1:3" ht="12.6" customHeight="1">
      <c r="A32" s="146"/>
      <c r="B32" s="37"/>
      <c r="C32" s="37"/>
    </row>
    <row r="33" spans="1:6" ht="13.9" customHeight="1">
      <c r="A33" s="31" t="s">
        <v>366</v>
      </c>
    </row>
    <row r="34" spans="1:6">
      <c r="A34" s="239" t="s">
        <v>411</v>
      </c>
      <c r="B34" s="239" t="s">
        <v>412</v>
      </c>
      <c r="C34" s="32" t="s">
        <v>401</v>
      </c>
    </row>
    <row r="35" spans="1:6" ht="12.6" customHeight="1">
      <c r="A35" s="306">
        <v>1013</v>
      </c>
      <c r="B35" s="307" t="s">
        <v>643</v>
      </c>
      <c r="C35" s="34"/>
      <c r="F35" s="143"/>
    </row>
    <row r="36" spans="1:6" ht="12.6" customHeight="1">
      <c r="A36" s="306">
        <v>1015</v>
      </c>
      <c r="B36" s="308" t="s">
        <v>644</v>
      </c>
      <c r="C36" s="34"/>
      <c r="F36" s="143"/>
    </row>
    <row r="37" spans="1:6" ht="12.6" customHeight="1">
      <c r="A37" s="306">
        <v>1019</v>
      </c>
      <c r="B37" s="308" t="s">
        <v>645</v>
      </c>
      <c r="C37" s="34"/>
      <c r="F37" s="25"/>
    </row>
    <row r="38" spans="1:6" ht="12.6" customHeight="1">
      <c r="A38" s="306">
        <v>3004</v>
      </c>
      <c r="B38" s="308" t="s">
        <v>646</v>
      </c>
      <c r="C38" s="34"/>
      <c r="F38" s="26"/>
    </row>
    <row r="39" spans="1:6" ht="12.6" customHeight="1">
      <c r="A39" s="306">
        <v>7012</v>
      </c>
      <c r="B39" s="307" t="s">
        <v>647</v>
      </c>
      <c r="C39" s="34"/>
      <c r="F39" s="26"/>
    </row>
    <row r="40" spans="1:6" ht="12.6" customHeight="1">
      <c r="A40" s="306">
        <v>7016</v>
      </c>
      <c r="B40" s="308" t="s">
        <v>648</v>
      </c>
      <c r="C40" s="34"/>
      <c r="F40" s="26"/>
    </row>
    <row r="41" spans="1:6" ht="12.6" customHeight="1">
      <c r="A41" s="306" t="s">
        <v>193</v>
      </c>
      <c r="B41" s="308" t="s">
        <v>649</v>
      </c>
      <c r="C41" s="34"/>
      <c r="F41" s="26"/>
    </row>
    <row r="42" spans="1:6" ht="12.6" customHeight="1">
      <c r="A42" s="306" t="s">
        <v>650</v>
      </c>
      <c r="B42" s="307" t="s">
        <v>651</v>
      </c>
      <c r="C42" s="34"/>
      <c r="F42" s="26"/>
    </row>
    <row r="43" spans="1:6" ht="12.6" customHeight="1">
      <c r="A43" s="306">
        <v>7021</v>
      </c>
      <c r="B43" s="308" t="s">
        <v>652</v>
      </c>
      <c r="C43" s="34"/>
      <c r="F43" s="26"/>
    </row>
    <row r="44" spans="1:6" ht="12.6" customHeight="1">
      <c r="A44" s="306">
        <v>7022</v>
      </c>
      <c r="B44" s="308" t="s">
        <v>653</v>
      </c>
      <c r="C44" s="34"/>
      <c r="F44" s="26"/>
    </row>
    <row r="45" spans="1:6" ht="12.6" customHeight="1">
      <c r="A45" s="306">
        <v>7035</v>
      </c>
      <c r="B45" s="308" t="s">
        <v>654</v>
      </c>
      <c r="C45" s="34"/>
      <c r="F45" s="26"/>
    </row>
    <row r="46" spans="1:6" ht="12.6" customHeight="1">
      <c r="A46" s="306">
        <v>7038</v>
      </c>
      <c r="B46" s="308" t="s">
        <v>655</v>
      </c>
      <c r="C46" s="34"/>
      <c r="F46" s="26"/>
    </row>
    <row r="47" spans="1:6" ht="12.6" customHeight="1">
      <c r="A47" s="306">
        <v>7039</v>
      </c>
      <c r="B47" s="308" t="s">
        <v>656</v>
      </c>
      <c r="C47" s="34"/>
      <c r="F47" s="26"/>
    </row>
    <row r="48" spans="1:6" ht="12.6" customHeight="1">
      <c r="A48" s="306">
        <v>7048</v>
      </c>
      <c r="B48" s="308" t="s">
        <v>657</v>
      </c>
      <c r="C48" s="34"/>
      <c r="F48" s="26"/>
    </row>
    <row r="49" spans="1:6" ht="12.6" customHeight="1">
      <c r="A49" s="306">
        <v>8014</v>
      </c>
      <c r="B49" s="308" t="s">
        <v>658</v>
      </c>
      <c r="C49" s="34"/>
      <c r="F49" s="26"/>
    </row>
    <row r="50" spans="1:6" ht="12.6" customHeight="1">
      <c r="A50" s="306">
        <v>8019</v>
      </c>
      <c r="B50" s="308" t="s">
        <v>659</v>
      </c>
      <c r="C50" s="34"/>
      <c r="F50" s="26"/>
    </row>
    <row r="51" spans="1:6" ht="12.6" customHeight="1">
      <c r="A51" s="306" t="s">
        <v>262</v>
      </c>
      <c r="B51" s="308" t="s">
        <v>660</v>
      </c>
      <c r="C51" s="34"/>
      <c r="F51" s="26"/>
    </row>
    <row r="52" spans="1:6" ht="12.75">
      <c r="A52" s="306">
        <v>9006</v>
      </c>
      <c r="B52" s="308" t="s">
        <v>661</v>
      </c>
      <c r="C52" s="41"/>
      <c r="F52" s="26"/>
    </row>
    <row r="53" spans="1:6" ht="12.75">
      <c r="A53" s="306" t="s">
        <v>192</v>
      </c>
      <c r="B53" s="308" t="s">
        <v>662</v>
      </c>
      <c r="C53" s="34"/>
      <c r="F53" s="26"/>
    </row>
    <row r="54" spans="1:6" ht="12.75">
      <c r="A54" s="306" t="s">
        <v>663</v>
      </c>
      <c r="B54" s="307" t="s">
        <v>664</v>
      </c>
      <c r="C54" s="34"/>
      <c r="F54" s="26"/>
    </row>
    <row r="55" spans="1:6" ht="12.75">
      <c r="A55" s="306">
        <v>9007</v>
      </c>
      <c r="B55" s="308" t="s">
        <v>665</v>
      </c>
      <c r="C55" s="34"/>
    </row>
    <row r="56" spans="1:6" ht="12.75">
      <c r="A56" s="306">
        <v>9010</v>
      </c>
      <c r="B56" s="308" t="s">
        <v>666</v>
      </c>
      <c r="C56" s="34"/>
    </row>
    <row r="57" spans="1:6" ht="12.75">
      <c r="A57" s="306">
        <v>9016</v>
      </c>
      <c r="B57" s="308" t="s">
        <v>667</v>
      </c>
      <c r="C57" s="34"/>
    </row>
    <row r="58" spans="1:6" ht="12.75">
      <c r="A58" s="306" t="s">
        <v>108</v>
      </c>
      <c r="B58" s="308" t="s">
        <v>668</v>
      </c>
      <c r="C58" s="34"/>
    </row>
    <row r="59" spans="1:6" ht="12.75">
      <c r="A59" s="306" t="s">
        <v>107</v>
      </c>
      <c r="B59" s="308" t="s">
        <v>669</v>
      </c>
      <c r="C59" s="34"/>
    </row>
    <row r="60" spans="1:6" ht="12.75">
      <c r="A60" s="306" t="s">
        <v>257</v>
      </c>
      <c r="B60" s="308" t="s">
        <v>670</v>
      </c>
      <c r="C60" s="34"/>
    </row>
    <row r="61" spans="1:6" ht="12.75">
      <c r="A61" s="306" t="s">
        <v>50</v>
      </c>
      <c r="B61" s="308" t="s">
        <v>671</v>
      </c>
      <c r="C61" s="34"/>
    </row>
    <row r="62" spans="1:6" ht="12.75">
      <c r="A62" s="306" t="s">
        <v>187</v>
      </c>
      <c r="B62" s="309" t="s">
        <v>672</v>
      </c>
      <c r="C62" s="34"/>
    </row>
    <row r="63" spans="1:6" ht="12.75">
      <c r="A63" s="242" t="s">
        <v>8</v>
      </c>
      <c r="B63" s="34" t="s">
        <v>425</v>
      </c>
      <c r="C63" s="34" t="s">
        <v>424</v>
      </c>
    </row>
    <row r="64" spans="1:6" ht="12.75">
      <c r="A64" s="165"/>
      <c r="B64" s="36"/>
      <c r="C64" s="37"/>
    </row>
    <row r="65" spans="1:19" ht="21" customHeight="1">
      <c r="A65" s="31" t="s">
        <v>367</v>
      </c>
    </row>
    <row r="66" spans="1:19">
      <c r="A66" s="239" t="s">
        <v>411</v>
      </c>
      <c r="B66" s="239" t="s">
        <v>412</v>
      </c>
      <c r="C66" s="32" t="s">
        <v>401</v>
      </c>
    </row>
    <row r="67" spans="1:19" ht="12.75">
      <c r="A67" s="17" t="s">
        <v>58</v>
      </c>
      <c r="B67" s="17" t="s">
        <v>673</v>
      </c>
      <c r="C67" s="205"/>
      <c r="F67" s="143"/>
      <c r="H67" s="143"/>
      <c r="M67" s="143"/>
      <c r="N67" s="143"/>
      <c r="S67" s="143"/>
    </row>
    <row r="68" spans="1:19" ht="12.75">
      <c r="A68" s="17" t="s">
        <v>57</v>
      </c>
      <c r="B68" s="17" t="s">
        <v>674</v>
      </c>
      <c r="C68" s="205"/>
      <c r="F68" s="143"/>
      <c r="H68" s="143"/>
      <c r="M68" s="143"/>
      <c r="N68" s="143"/>
      <c r="S68" s="143"/>
    </row>
    <row r="69" spans="1:19" ht="12.75">
      <c r="A69" s="17" t="s">
        <v>56</v>
      </c>
      <c r="B69" s="17" t="s">
        <v>675</v>
      </c>
      <c r="C69" s="205"/>
    </row>
    <row r="70" spans="1:19" ht="12.75">
      <c r="A70" s="17" t="s">
        <v>55</v>
      </c>
      <c r="B70" s="17" t="s">
        <v>676</v>
      </c>
      <c r="C70" s="205"/>
    </row>
    <row r="71" spans="1:19" ht="12.75">
      <c r="A71" s="17" t="s">
        <v>146</v>
      </c>
      <c r="B71" s="17" t="s">
        <v>677</v>
      </c>
      <c r="C71" s="205"/>
    </row>
    <row r="72" spans="1:19" ht="12.75">
      <c r="A72" s="17" t="s">
        <v>147</v>
      </c>
      <c r="B72" s="17" t="s">
        <v>678</v>
      </c>
      <c r="C72" s="205"/>
    </row>
    <row r="73" spans="1:19" ht="12.75">
      <c r="A73" s="17" t="s">
        <v>52</v>
      </c>
      <c r="B73" s="17" t="s">
        <v>679</v>
      </c>
      <c r="C73" s="205"/>
    </row>
    <row r="74" spans="1:19" ht="12.75">
      <c r="A74" s="17" t="s">
        <v>54</v>
      </c>
      <c r="B74" s="17" t="s">
        <v>680</v>
      </c>
      <c r="C74" s="205"/>
    </row>
    <row r="75" spans="1:19" ht="12.6" customHeight="1">
      <c r="A75" s="17" t="s">
        <v>53</v>
      </c>
      <c r="B75" s="17" t="s">
        <v>681</v>
      </c>
      <c r="C75" s="205"/>
    </row>
    <row r="76" spans="1:19" ht="12.6" customHeight="1">
      <c r="A76" s="17" t="s">
        <v>51</v>
      </c>
      <c r="B76" s="17" t="s">
        <v>682</v>
      </c>
      <c r="C76" s="205"/>
    </row>
    <row r="77" spans="1:19" ht="12.6" customHeight="1">
      <c r="A77" s="17" t="s">
        <v>119</v>
      </c>
      <c r="B77" s="17" t="s">
        <v>683</v>
      </c>
      <c r="C77" s="205"/>
    </row>
    <row r="78" spans="1:19" ht="12.6" customHeight="1">
      <c r="A78" s="17" t="s">
        <v>148</v>
      </c>
      <c r="B78" s="17" t="s">
        <v>684</v>
      </c>
      <c r="C78" s="205"/>
    </row>
    <row r="79" spans="1:19" ht="12.6" customHeight="1">
      <c r="A79" s="17" t="s">
        <v>149</v>
      </c>
      <c r="B79" s="17" t="s">
        <v>685</v>
      </c>
      <c r="C79" s="205"/>
    </row>
    <row r="80" spans="1:19" ht="12.6" customHeight="1">
      <c r="A80" s="17" t="s">
        <v>150</v>
      </c>
      <c r="B80" s="17" t="s">
        <v>686</v>
      </c>
      <c r="C80" s="205"/>
    </row>
    <row r="81" spans="1:19" ht="12.6" customHeight="1">
      <c r="A81" s="17" t="s">
        <v>151</v>
      </c>
      <c r="B81" s="17" t="s">
        <v>687</v>
      </c>
      <c r="C81" s="205"/>
    </row>
    <row r="82" spans="1:19" ht="12.6" customHeight="1">
      <c r="A82" s="17" t="s">
        <v>152</v>
      </c>
      <c r="B82" s="17" t="s">
        <v>688</v>
      </c>
      <c r="C82" s="205"/>
    </row>
    <row r="83" spans="1:19" ht="12.6" customHeight="1">
      <c r="A83" s="17" t="s">
        <v>153</v>
      </c>
      <c r="B83" s="17" t="s">
        <v>689</v>
      </c>
      <c r="C83" s="205"/>
      <c r="F83" s="143"/>
      <c r="M83" s="143"/>
      <c r="S83" s="143"/>
    </row>
    <row r="84" spans="1:19" ht="12.6" customHeight="1">
      <c r="A84" s="17" t="s">
        <v>154</v>
      </c>
      <c r="B84" s="17" t="s">
        <v>690</v>
      </c>
      <c r="C84" s="205"/>
      <c r="F84" s="143"/>
      <c r="G84" s="143"/>
      <c r="M84" s="143"/>
      <c r="S84" s="143"/>
    </row>
    <row r="85" spans="1:19" ht="12.6" customHeight="1">
      <c r="A85" s="17" t="s">
        <v>691</v>
      </c>
      <c r="B85" s="17" t="s">
        <v>692</v>
      </c>
      <c r="C85" s="205"/>
      <c r="F85" s="143"/>
      <c r="G85" s="143"/>
    </row>
    <row r="86" spans="1:19" ht="12.6" customHeight="1">
      <c r="A86" s="17" t="s">
        <v>693</v>
      </c>
      <c r="B86" s="17" t="s">
        <v>694</v>
      </c>
      <c r="C86" s="205"/>
      <c r="F86" s="143"/>
      <c r="G86" s="143"/>
    </row>
    <row r="87" spans="1:19" ht="12.6" customHeight="1">
      <c r="A87" s="17" t="s">
        <v>695</v>
      </c>
      <c r="B87" s="17" t="s">
        <v>696</v>
      </c>
      <c r="C87" s="205"/>
      <c r="F87" s="143"/>
      <c r="G87" s="143"/>
    </row>
    <row r="88" spans="1:19" ht="12.6" customHeight="1">
      <c r="A88" s="17" t="s">
        <v>697</v>
      </c>
      <c r="B88" s="17" t="s">
        <v>698</v>
      </c>
      <c r="C88" s="205"/>
      <c r="F88" s="143"/>
      <c r="G88" s="143"/>
    </row>
    <row r="89" spans="1:19" ht="12.6" customHeight="1">
      <c r="A89" s="17" t="s">
        <v>699</v>
      </c>
      <c r="B89" s="17" t="s">
        <v>700</v>
      </c>
      <c r="C89" s="205"/>
      <c r="F89" s="143"/>
      <c r="G89" s="143"/>
    </row>
    <row r="90" spans="1:19" ht="12.6" customHeight="1">
      <c r="A90" s="17" t="s">
        <v>701</v>
      </c>
      <c r="B90" s="17" t="s">
        <v>702</v>
      </c>
      <c r="C90" s="205"/>
      <c r="F90" s="143"/>
      <c r="G90" s="143"/>
    </row>
    <row r="91" spans="1:19" ht="12.6" customHeight="1">
      <c r="A91" s="17" t="s">
        <v>703</v>
      </c>
      <c r="B91" s="17" t="s">
        <v>704</v>
      </c>
      <c r="C91" s="205"/>
      <c r="F91" s="143"/>
      <c r="G91" s="143"/>
    </row>
    <row r="92" spans="1:19" ht="12.6" customHeight="1">
      <c r="A92" s="17" t="s">
        <v>705</v>
      </c>
      <c r="B92" s="17" t="s">
        <v>706</v>
      </c>
      <c r="C92" s="205"/>
      <c r="F92" s="143"/>
      <c r="G92" s="143"/>
    </row>
    <row r="93" spans="1:19" ht="12.6" customHeight="1">
      <c r="A93" s="17" t="s">
        <v>707</v>
      </c>
      <c r="B93" s="17" t="s">
        <v>708</v>
      </c>
      <c r="C93" s="205"/>
      <c r="F93" s="143"/>
      <c r="G93" s="143"/>
    </row>
    <row r="94" spans="1:19" ht="12.6" customHeight="1">
      <c r="A94" s="17" t="s">
        <v>709</v>
      </c>
      <c r="B94" s="17" t="s">
        <v>710</v>
      </c>
      <c r="C94" s="205"/>
      <c r="F94" s="143"/>
      <c r="G94" s="143"/>
    </row>
    <row r="95" spans="1:19" ht="12.6" customHeight="1">
      <c r="A95" s="17" t="s">
        <v>711</v>
      </c>
      <c r="B95" s="17" t="s">
        <v>712</v>
      </c>
      <c r="C95" s="205"/>
      <c r="F95" s="143"/>
      <c r="G95" s="143"/>
    </row>
    <row r="96" spans="1:19" ht="12.6" customHeight="1">
      <c r="A96" s="17" t="s">
        <v>713</v>
      </c>
      <c r="B96" s="17" t="s">
        <v>714</v>
      </c>
      <c r="C96" s="205"/>
      <c r="F96" s="143"/>
      <c r="G96" s="143"/>
    </row>
    <row r="97" spans="1:25" ht="12.6" customHeight="1">
      <c r="A97" s="17" t="s">
        <v>715</v>
      </c>
      <c r="B97" s="17" t="s">
        <v>716</v>
      </c>
      <c r="C97" s="205"/>
      <c r="F97" s="143"/>
      <c r="G97" s="143"/>
    </row>
    <row r="98" spans="1:25" ht="12.6" customHeight="1">
      <c r="A98" s="17" t="s">
        <v>717</v>
      </c>
      <c r="B98" s="17" t="s">
        <v>718</v>
      </c>
      <c r="C98" s="205"/>
      <c r="F98" s="143"/>
      <c r="G98" s="143"/>
    </row>
    <row r="99" spans="1:25" ht="12.6" customHeight="1">
      <c r="A99" s="17" t="s">
        <v>719</v>
      </c>
      <c r="B99" s="17" t="s">
        <v>720</v>
      </c>
      <c r="C99" s="205"/>
      <c r="F99" s="143"/>
      <c r="G99" s="133"/>
      <c r="M99" s="143"/>
      <c r="S99" s="310"/>
    </row>
    <row r="100" spans="1:25" ht="12.6" customHeight="1">
      <c r="A100" s="17" t="s">
        <v>721</v>
      </c>
      <c r="B100" s="17" t="s">
        <v>722</v>
      </c>
      <c r="C100" s="205"/>
      <c r="F100" s="143"/>
      <c r="G100" s="133"/>
      <c r="M100" s="143"/>
    </row>
    <row r="101" spans="1:25" ht="12.6" customHeight="1">
      <c r="A101" s="17" t="s">
        <v>723</v>
      </c>
      <c r="B101" s="17" t="s">
        <v>724</v>
      </c>
      <c r="C101" s="205"/>
      <c r="F101" s="143"/>
      <c r="G101" s="143"/>
    </row>
    <row r="102" spans="1:25" ht="12.6" customHeight="1">
      <c r="A102" s="17" t="s">
        <v>725</v>
      </c>
      <c r="B102" s="17" t="s">
        <v>726</v>
      </c>
      <c r="C102" s="205"/>
      <c r="F102" s="143"/>
      <c r="G102" s="143"/>
    </row>
    <row r="103" spans="1:25" ht="12.6" customHeight="1">
      <c r="A103" s="17" t="s">
        <v>727</v>
      </c>
      <c r="B103" s="17" t="s">
        <v>728</v>
      </c>
      <c r="C103" s="205"/>
      <c r="F103" s="143"/>
      <c r="G103" s="143"/>
    </row>
    <row r="104" spans="1:25" ht="12.6" customHeight="1">
      <c r="A104" s="17" t="s">
        <v>729</v>
      </c>
      <c r="B104" s="17" t="s">
        <v>730</v>
      </c>
      <c r="C104" s="205"/>
      <c r="E104" s="311"/>
      <c r="F104" s="312"/>
      <c r="G104" s="312"/>
      <c r="H104" s="311"/>
      <c r="I104" s="311"/>
      <c r="J104" s="311"/>
      <c r="K104" s="311"/>
      <c r="L104" s="311"/>
      <c r="M104" s="311"/>
      <c r="N104" s="311"/>
      <c r="O104" s="311"/>
      <c r="P104" s="311"/>
      <c r="Q104" s="311"/>
      <c r="R104" s="311"/>
      <c r="S104" s="311"/>
      <c r="T104" s="311"/>
      <c r="U104" s="311"/>
      <c r="V104" s="311"/>
      <c r="W104" s="311"/>
      <c r="X104" s="311"/>
      <c r="Y104" s="311"/>
    </row>
    <row r="105" spans="1:25" ht="12.6" customHeight="1">
      <c r="A105" s="17" t="s">
        <v>731</v>
      </c>
      <c r="B105" s="17" t="s">
        <v>732</v>
      </c>
      <c r="C105" s="205"/>
      <c r="E105" s="311"/>
      <c r="F105" s="312"/>
      <c r="G105" s="311"/>
      <c r="H105" s="312"/>
      <c r="I105" s="311"/>
      <c r="J105" s="311"/>
      <c r="K105" s="311"/>
      <c r="L105" s="311"/>
      <c r="M105" s="312"/>
      <c r="N105" s="312"/>
      <c r="O105" s="311"/>
      <c r="P105" s="311"/>
      <c r="Q105" s="311"/>
      <c r="R105" s="311"/>
      <c r="S105" s="312"/>
      <c r="T105" s="311"/>
      <c r="U105" s="311"/>
      <c r="V105" s="311"/>
      <c r="W105" s="311"/>
      <c r="X105" s="311"/>
      <c r="Y105" s="311"/>
    </row>
    <row r="106" spans="1:25" ht="12.6" customHeight="1">
      <c r="A106" s="17" t="s">
        <v>733</v>
      </c>
      <c r="B106" s="17" t="s">
        <v>734</v>
      </c>
      <c r="C106" s="205"/>
      <c r="E106" s="311"/>
      <c r="F106" s="311"/>
      <c r="G106" s="311"/>
      <c r="H106" s="311"/>
      <c r="I106" s="311"/>
      <c r="J106" s="311"/>
      <c r="K106" s="311"/>
      <c r="L106" s="311"/>
      <c r="M106" s="311"/>
      <c r="N106" s="311"/>
      <c r="O106" s="311"/>
      <c r="P106" s="311"/>
      <c r="Q106" s="311"/>
      <c r="R106" s="311"/>
      <c r="S106" s="311"/>
      <c r="T106" s="311"/>
      <c r="U106" s="311"/>
      <c r="V106" s="311"/>
      <c r="W106" s="311"/>
      <c r="X106" s="311"/>
      <c r="Y106" s="311"/>
    </row>
    <row r="107" spans="1:25" ht="12.6" customHeight="1">
      <c r="A107" s="17" t="s">
        <v>735</v>
      </c>
      <c r="B107" s="17" t="s">
        <v>736</v>
      </c>
      <c r="C107" s="205"/>
      <c r="E107" s="311"/>
      <c r="F107" s="311"/>
      <c r="G107" s="311"/>
      <c r="H107" s="311"/>
      <c r="I107" s="311"/>
      <c r="J107" s="311"/>
      <c r="K107" s="311"/>
      <c r="L107" s="311"/>
      <c r="M107" s="311"/>
      <c r="N107" s="311"/>
      <c r="O107" s="311"/>
      <c r="P107" s="311"/>
      <c r="Q107" s="311"/>
      <c r="R107" s="311"/>
      <c r="S107" s="311"/>
      <c r="T107" s="311"/>
      <c r="U107" s="311"/>
      <c r="V107" s="311"/>
      <c r="W107" s="311"/>
      <c r="X107" s="311"/>
      <c r="Y107" s="311"/>
    </row>
    <row r="108" spans="1:25" ht="12.6" customHeight="1">
      <c r="A108" s="17" t="s">
        <v>737</v>
      </c>
      <c r="B108" s="17" t="s">
        <v>738</v>
      </c>
      <c r="C108" s="205"/>
      <c r="E108" s="311"/>
      <c r="F108" s="311"/>
      <c r="G108" s="311"/>
      <c r="H108" s="311"/>
      <c r="I108" s="311"/>
      <c r="J108" s="311"/>
      <c r="K108" s="311"/>
      <c r="L108" s="311"/>
      <c r="M108" s="311"/>
      <c r="N108" s="311"/>
      <c r="O108" s="311"/>
      <c r="P108" s="311"/>
      <c r="Q108" s="311"/>
      <c r="R108" s="311"/>
      <c r="S108" s="311"/>
      <c r="T108" s="311"/>
      <c r="U108" s="311"/>
      <c r="V108" s="311"/>
      <c r="W108" s="311"/>
      <c r="X108" s="311"/>
      <c r="Y108" s="311"/>
    </row>
    <row r="109" spans="1:25" ht="12.75">
      <c r="A109" s="165"/>
      <c r="B109" s="36"/>
      <c r="C109" s="37"/>
      <c r="G109" s="143"/>
    </row>
    <row r="110" spans="1:25" ht="21" customHeight="1">
      <c r="A110" s="243" t="s">
        <v>426</v>
      </c>
    </row>
    <row r="111" spans="1:25">
      <c r="A111" s="239" t="s">
        <v>411</v>
      </c>
      <c r="B111" s="239" t="s">
        <v>412</v>
      </c>
      <c r="C111" s="32" t="s">
        <v>401</v>
      </c>
    </row>
    <row r="112" spans="1:25" ht="12.75">
      <c r="A112" s="83">
        <v>0</v>
      </c>
      <c r="B112" s="244" t="s">
        <v>427</v>
      </c>
      <c r="C112" s="41"/>
    </row>
    <row r="113" spans="1:14" ht="12" customHeight="1">
      <c r="A113" s="84" t="s">
        <v>255</v>
      </c>
      <c r="B113" s="40" t="s">
        <v>428</v>
      </c>
      <c r="C113" s="41"/>
    </row>
    <row r="114" spans="1:14" ht="12" customHeight="1">
      <c r="A114" s="84" t="s">
        <v>256</v>
      </c>
      <c r="B114" s="40" t="s">
        <v>429</v>
      </c>
      <c r="C114" s="41"/>
    </row>
    <row r="115" spans="1:14" ht="12" customHeight="1">
      <c r="A115" s="84" t="s">
        <v>60</v>
      </c>
      <c r="B115" s="40" t="s">
        <v>428</v>
      </c>
      <c r="C115" s="41"/>
    </row>
    <row r="116" spans="1:14" ht="12" customHeight="1">
      <c r="A116" s="84" t="s">
        <v>61</v>
      </c>
      <c r="B116" s="40" t="s">
        <v>612</v>
      </c>
      <c r="C116" s="41"/>
    </row>
    <row r="117" spans="1:14" ht="12" customHeight="1">
      <c r="A117" s="84" t="s">
        <v>62</v>
      </c>
      <c r="B117" s="40" t="s">
        <v>613</v>
      </c>
      <c r="C117" s="41"/>
    </row>
    <row r="118" spans="1:14" ht="12" customHeight="1">
      <c r="A118" s="16"/>
      <c r="B118" s="161"/>
    </row>
    <row r="119" spans="1:14" ht="21" customHeight="1">
      <c r="A119" s="245" t="s">
        <v>370</v>
      </c>
    </row>
    <row r="120" spans="1:14" ht="12" customHeight="1">
      <c r="A120" s="239" t="s">
        <v>411</v>
      </c>
      <c r="B120" s="239" t="s">
        <v>412</v>
      </c>
      <c r="C120" s="32" t="s">
        <v>401</v>
      </c>
      <c r="G120" s="133"/>
      <c r="M120"/>
      <c r="N120"/>
    </row>
    <row r="121" spans="1:14" ht="12" customHeight="1">
      <c r="A121" s="164" t="s">
        <v>65</v>
      </c>
      <c r="B121" s="33" t="s">
        <v>430</v>
      </c>
      <c r="C121" s="40"/>
      <c r="N121"/>
    </row>
    <row r="122" spans="1:14" ht="12" customHeight="1">
      <c r="A122" s="242" t="s">
        <v>63</v>
      </c>
      <c r="B122" s="241" t="s">
        <v>431</v>
      </c>
      <c r="C122" s="40"/>
      <c r="N122"/>
    </row>
    <row r="123" spans="1:14" ht="12" customHeight="1">
      <c r="A123" s="242" t="s">
        <v>64</v>
      </c>
      <c r="B123" s="241" t="s">
        <v>432</v>
      </c>
      <c r="C123" s="39"/>
      <c r="G123" s="133"/>
      <c r="M123"/>
      <c r="N123"/>
    </row>
    <row r="124" spans="1:14" ht="12" customHeight="1">
      <c r="A124" s="242">
        <v>0</v>
      </c>
      <c r="B124" s="241" t="s">
        <v>433</v>
      </c>
      <c r="C124" s="39"/>
      <c r="G124" s="133"/>
      <c r="M124"/>
      <c r="N124"/>
    </row>
    <row r="125" spans="1:14" ht="12" customHeight="1">
      <c r="A125" s="166"/>
      <c r="B125" s="42"/>
      <c r="C125" s="36"/>
      <c r="F125" s="143"/>
      <c r="G125" s="133"/>
      <c r="M125" s="143"/>
    </row>
    <row r="126" spans="1:14" ht="21" customHeight="1">
      <c r="A126" s="246" t="s">
        <v>371</v>
      </c>
      <c r="F126" s="143"/>
      <c r="G126" s="133"/>
      <c r="M126" s="143"/>
    </row>
    <row r="127" spans="1:14" ht="12" customHeight="1">
      <c r="A127" s="239" t="s">
        <v>411</v>
      </c>
      <c r="B127" s="239" t="s">
        <v>412</v>
      </c>
      <c r="C127" s="32" t="s">
        <v>401</v>
      </c>
    </row>
    <row r="128" spans="1:14" ht="12" customHeight="1">
      <c r="A128" s="83" t="s">
        <v>68</v>
      </c>
      <c r="B128" s="247" t="s">
        <v>434</v>
      </c>
      <c r="C128" s="86"/>
    </row>
    <row r="129" spans="1:3" ht="12" customHeight="1">
      <c r="A129" s="83" t="s">
        <v>65</v>
      </c>
      <c r="B129" s="247" t="s">
        <v>435</v>
      </c>
      <c r="C129" s="86"/>
    </row>
    <row r="130" spans="1:3" ht="12" customHeight="1">
      <c r="A130" s="83" t="s">
        <v>67</v>
      </c>
      <c r="B130" s="247" t="s">
        <v>436</v>
      </c>
      <c r="C130" s="86"/>
    </row>
    <row r="131" spans="1:3" ht="12.75">
      <c r="A131" s="83" t="s">
        <v>167</v>
      </c>
      <c r="B131" s="247" t="s">
        <v>437</v>
      </c>
      <c r="C131" s="41"/>
    </row>
    <row r="132" spans="1:3" ht="12.75">
      <c r="A132" s="83" t="s">
        <v>232</v>
      </c>
      <c r="B132" s="39" t="s">
        <v>438</v>
      </c>
      <c r="C132" s="41"/>
    </row>
    <row r="133" spans="1:3" ht="12.75">
      <c r="A133" s="83" t="s">
        <v>228</v>
      </c>
      <c r="B133" s="202" t="s">
        <v>439</v>
      </c>
      <c r="C133" s="41"/>
    </row>
    <row r="134" spans="1:3" ht="12.75">
      <c r="A134" s="83" t="s">
        <v>229</v>
      </c>
      <c r="B134" s="202" t="s">
        <v>440</v>
      </c>
      <c r="C134" s="41"/>
    </row>
    <row r="135" spans="1:3" ht="12.75">
      <c r="A135" s="83" t="s">
        <v>237</v>
      </c>
      <c r="B135" s="202" t="s">
        <v>441</v>
      </c>
      <c r="C135" s="41"/>
    </row>
    <row r="136" spans="1:3" ht="12.75">
      <c r="A136" s="83" t="s">
        <v>230</v>
      </c>
      <c r="B136" s="202" t="s">
        <v>442</v>
      </c>
      <c r="C136" s="41"/>
    </row>
    <row r="137" spans="1:3" ht="12.75">
      <c r="A137" s="83" t="s">
        <v>231</v>
      </c>
      <c r="B137" s="202" t="s">
        <v>443</v>
      </c>
      <c r="C137" s="41"/>
    </row>
    <row r="138" spans="1:3" ht="12.75">
      <c r="A138" s="83" t="s">
        <v>238</v>
      </c>
      <c r="B138" s="202" t="s">
        <v>444</v>
      </c>
      <c r="C138" s="41"/>
    </row>
    <row r="139" spans="1:3" ht="12.75">
      <c r="A139" s="83" t="s">
        <v>239</v>
      </c>
      <c r="B139" s="202" t="s">
        <v>445</v>
      </c>
      <c r="C139" s="41"/>
    </row>
    <row r="140" spans="1:3" ht="12.75">
      <c r="A140" s="83" t="s">
        <v>240</v>
      </c>
      <c r="B140" s="202" t="s">
        <v>446</v>
      </c>
      <c r="C140" s="41"/>
    </row>
    <row r="141" spans="1:3" ht="12.75">
      <c r="A141" s="83" t="s">
        <v>258</v>
      </c>
      <c r="B141" s="202" t="s">
        <v>447</v>
      </c>
      <c r="C141" s="41"/>
    </row>
    <row r="142" spans="1:3" ht="12.75">
      <c r="A142" s="83" t="s">
        <v>259</v>
      </c>
      <c r="B142" s="202" t="s">
        <v>448</v>
      </c>
      <c r="C142" s="41"/>
    </row>
    <row r="143" spans="1:3" ht="12.75">
      <c r="A143" s="83" t="s">
        <v>233</v>
      </c>
      <c r="B143" s="202" t="s">
        <v>449</v>
      </c>
      <c r="C143" s="41"/>
    </row>
    <row r="144" spans="1:3" ht="12.75">
      <c r="A144" s="83" t="s">
        <v>234</v>
      </c>
      <c r="B144" s="202" t="s">
        <v>450</v>
      </c>
      <c r="C144" s="41"/>
    </row>
    <row r="145" spans="1:3" ht="12.75">
      <c r="A145" s="83" t="s">
        <v>235</v>
      </c>
      <c r="B145" s="202" t="s">
        <v>451</v>
      </c>
      <c r="C145" s="41"/>
    </row>
    <row r="146" spans="1:3" ht="12.75">
      <c r="A146" s="83" t="s">
        <v>236</v>
      </c>
      <c r="B146" s="202" t="s">
        <v>452</v>
      </c>
      <c r="C146" s="41"/>
    </row>
    <row r="147" spans="1:3" ht="12.75">
      <c r="A147" s="83" t="s">
        <v>453</v>
      </c>
      <c r="B147" s="202" t="s">
        <v>454</v>
      </c>
      <c r="C147" s="41"/>
    </row>
    <row r="148" spans="1:3" ht="12.75">
      <c r="A148" s="83" t="s">
        <v>241</v>
      </c>
      <c r="B148" s="202" t="s">
        <v>455</v>
      </c>
      <c r="C148" s="41"/>
    </row>
    <row r="149" spans="1:3" ht="12.75">
      <c r="A149" s="83" t="s">
        <v>242</v>
      </c>
      <c r="B149" s="202" t="s">
        <v>252</v>
      </c>
      <c r="C149" s="41"/>
    </row>
    <row r="150" spans="1:3" ht="12.75">
      <c r="A150" s="83" t="s">
        <v>243</v>
      </c>
      <c r="B150" s="202" t="s">
        <v>253</v>
      </c>
      <c r="C150" s="41"/>
    </row>
    <row r="151" spans="1:3" ht="12.75">
      <c r="A151" s="83" t="s">
        <v>244</v>
      </c>
      <c r="B151" s="202" t="s">
        <v>254</v>
      </c>
      <c r="C151" s="41"/>
    </row>
    <row r="152" spans="1:3" ht="12.75">
      <c r="A152" s="83" t="s">
        <v>245</v>
      </c>
      <c r="B152" s="202" t="s">
        <v>456</v>
      </c>
      <c r="C152" s="41"/>
    </row>
    <row r="153" spans="1:3" ht="12.75">
      <c r="A153" s="83" t="s">
        <v>246</v>
      </c>
      <c r="B153" s="202" t="s">
        <v>457</v>
      </c>
      <c r="C153" s="41"/>
    </row>
    <row r="154" spans="1:3" ht="12.75">
      <c r="A154" s="83" t="s">
        <v>247</v>
      </c>
      <c r="B154" s="202" t="s">
        <v>458</v>
      </c>
      <c r="C154" s="41"/>
    </row>
    <row r="155" spans="1:3" ht="12.75">
      <c r="A155" s="83" t="s">
        <v>248</v>
      </c>
      <c r="B155" s="202" t="s">
        <v>459</v>
      </c>
      <c r="C155" s="41"/>
    </row>
    <row r="156" spans="1:3" ht="12.75">
      <c r="A156" s="83" t="s">
        <v>228</v>
      </c>
      <c r="B156" s="202" t="s">
        <v>460</v>
      </c>
      <c r="C156" s="41"/>
    </row>
    <row r="157" spans="1:3" ht="12.75">
      <c r="A157" s="83" t="s">
        <v>229</v>
      </c>
      <c r="B157" s="202" t="s">
        <v>461</v>
      </c>
      <c r="C157" s="41"/>
    </row>
    <row r="158" spans="1:3" ht="12.75">
      <c r="A158" s="83" t="s">
        <v>249</v>
      </c>
      <c r="B158" s="202" t="s">
        <v>462</v>
      </c>
      <c r="C158" s="41"/>
    </row>
    <row r="159" spans="1:3" ht="12.75">
      <c r="A159" s="83" t="s">
        <v>250</v>
      </c>
      <c r="B159" s="202" t="s">
        <v>463</v>
      </c>
      <c r="C159" s="41"/>
    </row>
    <row r="160" spans="1:3" ht="12" customHeight="1">
      <c r="A160" s="83" t="s">
        <v>251</v>
      </c>
      <c r="B160" s="202" t="s">
        <v>464</v>
      </c>
      <c r="C160" s="41"/>
    </row>
    <row r="161" spans="1:4" ht="12" customHeight="1">
      <c r="A161" s="16"/>
      <c r="B161" s="248"/>
    </row>
    <row r="162" spans="1:4" s="38" customFormat="1" ht="21" customHeight="1">
      <c r="A162" s="31" t="s">
        <v>378</v>
      </c>
      <c r="B162" s="42"/>
      <c r="C162" s="42"/>
    </row>
    <row r="163" spans="1:4" s="38" customFormat="1" ht="12.6" customHeight="1">
      <c r="A163" s="239" t="s">
        <v>411</v>
      </c>
      <c r="B163" s="239" t="s">
        <v>412</v>
      </c>
      <c r="C163" s="32" t="s">
        <v>401</v>
      </c>
      <c r="D163" s="35"/>
    </row>
    <row r="164" spans="1:4" s="38" customFormat="1" ht="12.6" customHeight="1">
      <c r="A164" s="47" t="s">
        <v>80</v>
      </c>
      <c r="B164" s="205" t="s">
        <v>615</v>
      </c>
      <c r="C164" s="45"/>
      <c r="D164" s="35"/>
    </row>
    <row r="165" spans="1:4" ht="11.25" customHeight="1">
      <c r="A165" s="16"/>
      <c r="B165" s="42"/>
      <c r="D165" s="35"/>
    </row>
    <row r="166" spans="1:4" ht="12" customHeight="1">
      <c r="A166" s="31" t="s">
        <v>637</v>
      </c>
    </row>
    <row r="167" spans="1:4" ht="12" customHeight="1">
      <c r="A167" s="239" t="s">
        <v>411</v>
      </c>
      <c r="B167" s="239" t="s">
        <v>412</v>
      </c>
      <c r="C167" s="32" t="s">
        <v>401</v>
      </c>
    </row>
    <row r="168" spans="1:4" ht="12" customHeight="1">
      <c r="A168" s="47" t="s">
        <v>301</v>
      </c>
      <c r="B168" s="34" t="s">
        <v>302</v>
      </c>
      <c r="C168" s="33" t="s">
        <v>467</v>
      </c>
    </row>
    <row r="169" spans="1:4" ht="12" customHeight="1">
      <c r="A169" s="164">
        <v>1013</v>
      </c>
      <c r="B169" s="142" t="s">
        <v>466</v>
      </c>
    </row>
    <row r="170" spans="1:4" ht="12.75">
      <c r="A170" s="164">
        <v>1015</v>
      </c>
      <c r="B170" s="142" t="s">
        <v>468</v>
      </c>
      <c r="C170" s="41"/>
    </row>
    <row r="171" spans="1:4" ht="12.75">
      <c r="A171" s="164">
        <v>1019</v>
      </c>
      <c r="B171" s="313" t="s">
        <v>469</v>
      </c>
      <c r="C171" s="41"/>
    </row>
    <row r="172" spans="1:4" ht="12.75">
      <c r="A172" s="164">
        <v>3004</v>
      </c>
      <c r="B172" s="249" t="s">
        <v>470</v>
      </c>
      <c r="C172" s="41"/>
    </row>
    <row r="173" spans="1:4" ht="12.75">
      <c r="A173" s="164">
        <v>3005</v>
      </c>
      <c r="B173" s="250" t="s">
        <v>471</v>
      </c>
      <c r="C173" s="41"/>
    </row>
    <row r="174" spans="1:4" ht="12.75">
      <c r="A174" s="164">
        <v>6009</v>
      </c>
      <c r="B174" s="314" t="s">
        <v>472</v>
      </c>
      <c r="C174" s="41"/>
    </row>
    <row r="175" spans="1:4" ht="12.75">
      <c r="A175" s="164">
        <v>7012</v>
      </c>
      <c r="B175" s="314" t="s">
        <v>740</v>
      </c>
      <c r="C175" s="41"/>
    </row>
    <row r="176" spans="1:4" ht="12.75">
      <c r="A176" s="164">
        <v>7015</v>
      </c>
      <c r="B176" s="314" t="s">
        <v>473</v>
      </c>
      <c r="C176" s="41"/>
    </row>
    <row r="177" spans="1:3" ht="12.75">
      <c r="A177" s="164">
        <v>7016</v>
      </c>
      <c r="B177" s="39" t="s">
        <v>474</v>
      </c>
      <c r="C177" s="41"/>
    </row>
    <row r="178" spans="1:3" ht="12.75">
      <c r="A178" s="164" t="s">
        <v>155</v>
      </c>
      <c r="B178" s="313" t="s">
        <v>475</v>
      </c>
      <c r="C178" s="41"/>
    </row>
    <row r="179" spans="1:3" ht="12.75">
      <c r="A179" s="164" t="s">
        <v>193</v>
      </c>
      <c r="B179" s="39" t="s">
        <v>476</v>
      </c>
      <c r="C179" s="41"/>
    </row>
    <row r="180" spans="1:3" ht="12.75">
      <c r="A180" s="164">
        <v>7021</v>
      </c>
      <c r="B180" s="39" t="s">
        <v>477</v>
      </c>
      <c r="C180" s="41"/>
    </row>
    <row r="181" spans="1:3" ht="12.75">
      <c r="A181" s="164">
        <v>7022</v>
      </c>
      <c r="B181" s="39" t="s">
        <v>478</v>
      </c>
      <c r="C181" s="41"/>
    </row>
    <row r="182" spans="1:3" ht="12.75">
      <c r="A182" s="164">
        <v>7024</v>
      </c>
      <c r="B182" s="39" t="s">
        <v>479</v>
      </c>
      <c r="C182" s="41"/>
    </row>
    <row r="183" spans="1:3" ht="12.75">
      <c r="A183" s="164">
        <v>7035</v>
      </c>
      <c r="B183" s="39" t="s">
        <v>480</v>
      </c>
      <c r="C183" s="41"/>
    </row>
    <row r="184" spans="1:3" ht="12.75">
      <c r="A184" s="164">
        <v>7037</v>
      </c>
      <c r="B184" s="39" t="s">
        <v>481</v>
      </c>
      <c r="C184" s="41"/>
    </row>
    <row r="185" spans="1:3" ht="12.75">
      <c r="A185" s="164">
        <v>7038</v>
      </c>
      <c r="B185" s="39" t="s">
        <v>482</v>
      </c>
      <c r="C185" s="41"/>
    </row>
    <row r="186" spans="1:3" ht="12.75">
      <c r="A186" s="164">
        <v>7039</v>
      </c>
      <c r="B186" s="39" t="s">
        <v>483</v>
      </c>
      <c r="C186" s="41"/>
    </row>
    <row r="187" spans="1:3" ht="12.75">
      <c r="A187" s="164">
        <v>7040</v>
      </c>
      <c r="B187" s="39" t="s">
        <v>484</v>
      </c>
      <c r="C187" s="41"/>
    </row>
    <row r="188" spans="1:3" ht="12.75">
      <c r="A188" s="164">
        <v>7044</v>
      </c>
      <c r="B188" s="39" t="s">
        <v>485</v>
      </c>
      <c r="C188" s="41"/>
    </row>
    <row r="189" spans="1:3" ht="12.75">
      <c r="A189" s="164">
        <v>7048</v>
      </c>
      <c r="B189" s="39" t="s">
        <v>486</v>
      </c>
      <c r="C189" s="41"/>
    </row>
    <row r="190" spans="1:3" ht="12.75">
      <c r="A190" s="164">
        <v>8012</v>
      </c>
      <c r="B190" s="39" t="s">
        <v>487</v>
      </c>
      <c r="C190" s="41"/>
    </row>
    <row r="191" spans="1:3" ht="12.75">
      <c r="A191" s="164">
        <v>8014</v>
      </c>
      <c r="B191" s="39" t="s">
        <v>488</v>
      </c>
      <c r="C191" s="41"/>
    </row>
    <row r="192" spans="1:3" ht="12.75">
      <c r="A192" s="164" t="s">
        <v>260</v>
      </c>
      <c r="B192" s="39" t="s">
        <v>489</v>
      </c>
      <c r="C192" s="41"/>
    </row>
    <row r="193" spans="1:3" ht="12.75">
      <c r="A193" s="164" t="s">
        <v>261</v>
      </c>
      <c r="B193" s="39" t="s">
        <v>490</v>
      </c>
      <c r="C193" s="41"/>
    </row>
    <row r="194" spans="1:3" ht="12.75">
      <c r="A194" s="164">
        <v>8019</v>
      </c>
      <c r="B194" s="39" t="s">
        <v>491</v>
      </c>
      <c r="C194" s="41"/>
    </row>
    <row r="195" spans="1:3" ht="12.75">
      <c r="A195" s="164" t="s">
        <v>24</v>
      </c>
      <c r="B195" s="39" t="s">
        <v>492</v>
      </c>
      <c r="C195" s="41"/>
    </row>
    <row r="196" spans="1:3" ht="12.75">
      <c r="A196" s="164">
        <v>9004</v>
      </c>
      <c r="B196" s="39" t="s">
        <v>493</v>
      </c>
      <c r="C196" s="41"/>
    </row>
    <row r="197" spans="1:3" ht="12.75">
      <c r="A197" s="164">
        <v>9005</v>
      </c>
      <c r="B197" s="39" t="s">
        <v>494</v>
      </c>
      <c r="C197" s="41"/>
    </row>
    <row r="198" spans="1:3" ht="12.75">
      <c r="A198" s="164" t="s">
        <v>262</v>
      </c>
      <c r="B198" s="39" t="s">
        <v>495</v>
      </c>
      <c r="C198" s="41"/>
    </row>
    <row r="199" spans="1:3" ht="12.75">
      <c r="A199" s="164" t="s">
        <v>194</v>
      </c>
      <c r="B199" s="39" t="s">
        <v>496</v>
      </c>
      <c r="C199" s="41"/>
    </row>
    <row r="200" spans="1:3" ht="12.75">
      <c r="A200" s="164" t="s">
        <v>9</v>
      </c>
      <c r="B200" s="39" t="s">
        <v>497</v>
      </c>
      <c r="C200" s="41"/>
    </row>
    <row r="201" spans="1:3" ht="12.75">
      <c r="A201" s="164" t="s">
        <v>263</v>
      </c>
      <c r="B201" s="39" t="s">
        <v>498</v>
      </c>
      <c r="C201" s="41"/>
    </row>
    <row r="202" spans="1:3" ht="12.75">
      <c r="A202" s="164" t="s">
        <v>192</v>
      </c>
      <c r="B202" s="39" t="s">
        <v>499</v>
      </c>
      <c r="C202" s="41"/>
    </row>
    <row r="203" spans="1:3" ht="12.75">
      <c r="A203" s="164">
        <v>9007</v>
      </c>
      <c r="B203" s="39" t="s">
        <v>500</v>
      </c>
      <c r="C203" s="41"/>
    </row>
    <row r="204" spans="1:3" ht="12.75">
      <c r="A204" s="164" t="s">
        <v>264</v>
      </c>
      <c r="B204" s="39" t="s">
        <v>501</v>
      </c>
      <c r="C204" s="41"/>
    </row>
    <row r="205" spans="1:3" ht="12.75">
      <c r="A205" s="164" t="s">
        <v>265</v>
      </c>
      <c r="B205" s="39" t="s">
        <v>502</v>
      </c>
      <c r="C205" s="41"/>
    </row>
    <row r="206" spans="1:3" ht="12.75">
      <c r="A206" s="164">
        <v>9010</v>
      </c>
      <c r="B206" s="39" t="s">
        <v>503</v>
      </c>
      <c r="C206" s="41"/>
    </row>
    <row r="207" spans="1:3" ht="12.75">
      <c r="A207" s="164" t="s">
        <v>266</v>
      </c>
      <c r="B207" s="39" t="s">
        <v>504</v>
      </c>
      <c r="C207" s="41"/>
    </row>
    <row r="208" spans="1:3" ht="12.75">
      <c r="A208" s="164" t="s">
        <v>267</v>
      </c>
      <c r="B208" s="39" t="s">
        <v>505</v>
      </c>
      <c r="C208" s="41"/>
    </row>
    <row r="209" spans="1:3" ht="12.75">
      <c r="A209" s="164">
        <v>9016</v>
      </c>
      <c r="B209" s="39" t="s">
        <v>506</v>
      </c>
      <c r="C209" s="41"/>
    </row>
    <row r="210" spans="1:3" ht="12.75">
      <c r="A210" s="164" t="s">
        <v>268</v>
      </c>
      <c r="B210" s="39" t="s">
        <v>507</v>
      </c>
      <c r="C210" s="41"/>
    </row>
    <row r="211" spans="1:3" ht="12.75">
      <c r="A211" s="164" t="s">
        <v>156</v>
      </c>
      <c r="B211" s="39" t="s">
        <v>508</v>
      </c>
      <c r="C211" s="41"/>
    </row>
    <row r="212" spans="1:3" ht="12.75">
      <c r="A212" s="164" t="s">
        <v>10</v>
      </c>
      <c r="B212" s="39" t="s">
        <v>509</v>
      </c>
      <c r="C212" s="41"/>
    </row>
    <row r="213" spans="1:3" ht="12.75">
      <c r="A213" s="164" t="s">
        <v>11</v>
      </c>
      <c r="B213" s="39" t="s">
        <v>510</v>
      </c>
      <c r="C213" s="41"/>
    </row>
    <row r="214" spans="1:3" ht="12.75">
      <c r="A214" s="164" t="s">
        <v>187</v>
      </c>
      <c r="B214" s="39" t="s">
        <v>423</v>
      </c>
      <c r="C214" s="41"/>
    </row>
    <row r="215" spans="1:3" ht="12.75">
      <c r="A215" s="164" t="s">
        <v>12</v>
      </c>
      <c r="B215" s="39" t="s">
        <v>25</v>
      </c>
      <c r="C215" s="41"/>
    </row>
    <row r="216" spans="1:3" ht="12.75">
      <c r="A216" s="164" t="s">
        <v>650</v>
      </c>
      <c r="B216" s="39" t="s">
        <v>741</v>
      </c>
      <c r="C216" s="41"/>
    </row>
    <row r="217" spans="1:3" ht="12.75">
      <c r="A217" s="164" t="s">
        <v>663</v>
      </c>
      <c r="B217" s="39" t="s">
        <v>742</v>
      </c>
      <c r="C217" s="41"/>
    </row>
    <row r="218" spans="1:3" ht="12.75">
      <c r="A218" s="242" t="s">
        <v>8</v>
      </c>
      <c r="B218" s="39" t="s">
        <v>511</v>
      </c>
      <c r="C218" s="41"/>
    </row>
    <row r="219" spans="1:3" ht="12.75">
      <c r="A219" s="242" t="s">
        <v>13</v>
      </c>
      <c r="B219" s="39" t="s">
        <v>512</v>
      </c>
      <c r="C219" s="251" t="s">
        <v>513</v>
      </c>
    </row>
    <row r="220" spans="1:3" ht="12.75">
      <c r="A220" s="242" t="s">
        <v>14</v>
      </c>
      <c r="B220" s="39" t="s">
        <v>514</v>
      </c>
      <c r="C220" s="251" t="s">
        <v>513</v>
      </c>
    </row>
    <row r="221" spans="1:3" ht="12.75">
      <c r="A221" s="242" t="s">
        <v>15</v>
      </c>
      <c r="B221" s="39" t="s">
        <v>515</v>
      </c>
      <c r="C221" s="251" t="s">
        <v>513</v>
      </c>
    </row>
    <row r="222" spans="1:3" ht="12.75">
      <c r="A222" s="242" t="s">
        <v>16</v>
      </c>
      <c r="B222" s="39" t="s">
        <v>516</v>
      </c>
      <c r="C222" s="251" t="s">
        <v>513</v>
      </c>
    </row>
    <row r="223" spans="1:3" ht="12.75">
      <c r="A223" s="242" t="s">
        <v>17</v>
      </c>
      <c r="B223" s="39" t="s">
        <v>517</v>
      </c>
      <c r="C223" s="251" t="s">
        <v>513</v>
      </c>
    </row>
    <row r="224" spans="1:3" ht="12.75">
      <c r="A224" s="242" t="s">
        <v>18</v>
      </c>
      <c r="B224" s="39" t="s">
        <v>518</v>
      </c>
      <c r="C224" s="251" t="s">
        <v>513</v>
      </c>
    </row>
    <row r="225" spans="1:3" ht="12.75">
      <c r="A225" s="242" t="s">
        <v>19</v>
      </c>
      <c r="B225" s="39" t="s">
        <v>519</v>
      </c>
      <c r="C225" s="251" t="s">
        <v>513</v>
      </c>
    </row>
    <row r="226" spans="1:3" ht="12.75">
      <c r="A226" s="242" t="s">
        <v>20</v>
      </c>
      <c r="B226" s="39" t="s">
        <v>520</v>
      </c>
      <c r="C226" s="251" t="s">
        <v>513</v>
      </c>
    </row>
    <row r="227" spans="1:3" ht="12.75">
      <c r="A227" s="242" t="s">
        <v>21</v>
      </c>
      <c r="B227" s="39" t="s">
        <v>521</v>
      </c>
      <c r="C227" s="251" t="s">
        <v>513</v>
      </c>
    </row>
    <row r="228" spans="1:3" ht="12.75">
      <c r="A228" s="242" t="s">
        <v>22</v>
      </c>
      <c r="B228" s="39" t="s">
        <v>522</v>
      </c>
      <c r="C228" s="251" t="s">
        <v>513</v>
      </c>
    </row>
    <row r="229" spans="1:3" ht="12.75" customHeight="1">
      <c r="A229" s="242" t="s">
        <v>27</v>
      </c>
      <c r="B229" s="39" t="s">
        <v>523</v>
      </c>
      <c r="C229" s="251" t="s">
        <v>513</v>
      </c>
    </row>
    <row r="230" spans="1:3" ht="12.75">
      <c r="A230" s="242" t="s">
        <v>28</v>
      </c>
      <c r="B230" s="39" t="s">
        <v>524</v>
      </c>
      <c r="C230" s="251" t="s">
        <v>513</v>
      </c>
    </row>
    <row r="231" spans="1:3" ht="13.15" customHeight="1">
      <c r="A231" s="242" t="s">
        <v>29</v>
      </c>
      <c r="B231" s="39" t="s">
        <v>525</v>
      </c>
      <c r="C231" s="251" t="s">
        <v>513</v>
      </c>
    </row>
    <row r="232" spans="1:3" ht="12.75">
      <c r="A232" s="242" t="s">
        <v>30</v>
      </c>
      <c r="B232" s="39" t="s">
        <v>526</v>
      </c>
      <c r="C232" s="251" t="s">
        <v>513</v>
      </c>
    </row>
    <row r="233" spans="1:3" ht="12.75">
      <c r="A233" s="242" t="s">
        <v>31</v>
      </c>
      <c r="B233" s="39" t="s">
        <v>527</v>
      </c>
      <c r="C233" s="251" t="s">
        <v>513</v>
      </c>
    </row>
    <row r="234" spans="1:3" ht="12.75">
      <c r="A234" s="242" t="s">
        <v>32</v>
      </c>
      <c r="B234" s="39" t="s">
        <v>528</v>
      </c>
      <c r="C234" s="251" t="s">
        <v>513</v>
      </c>
    </row>
    <row r="235" spans="1:3" ht="12.75">
      <c r="A235" s="242" t="s">
        <v>33</v>
      </c>
      <c r="B235" s="39" t="s">
        <v>529</v>
      </c>
      <c r="C235" s="251" t="s">
        <v>513</v>
      </c>
    </row>
    <row r="236" spans="1:3" ht="12.75">
      <c r="A236" s="242" t="s">
        <v>34</v>
      </c>
      <c r="B236" s="39" t="s">
        <v>530</v>
      </c>
      <c r="C236" s="251" t="s">
        <v>513</v>
      </c>
    </row>
    <row r="237" spans="1:3" ht="12.75">
      <c r="A237" s="242" t="s">
        <v>35</v>
      </c>
      <c r="B237" s="39" t="s">
        <v>531</v>
      </c>
      <c r="C237" s="251" t="s">
        <v>513</v>
      </c>
    </row>
    <row r="238" spans="1:3" ht="12.75">
      <c r="A238" s="242" t="s">
        <v>36</v>
      </c>
      <c r="B238" s="39" t="s">
        <v>532</v>
      </c>
      <c r="C238" s="251" t="s">
        <v>513</v>
      </c>
    </row>
    <row r="239" spans="1:3" ht="12.75">
      <c r="A239" s="242" t="s">
        <v>37</v>
      </c>
      <c r="B239" s="39" t="s">
        <v>533</v>
      </c>
      <c r="C239" s="251" t="s">
        <v>513</v>
      </c>
    </row>
    <row r="240" spans="1:3" ht="12.75">
      <c r="A240" s="242" t="s">
        <v>38</v>
      </c>
      <c r="B240" s="39" t="s">
        <v>534</v>
      </c>
      <c r="C240" s="251" t="s">
        <v>513</v>
      </c>
    </row>
    <row r="241" spans="1:3" ht="12.75">
      <c r="A241" s="242" t="s">
        <v>39</v>
      </c>
      <c r="B241" s="39" t="s">
        <v>535</v>
      </c>
      <c r="C241" s="251" t="s">
        <v>513</v>
      </c>
    </row>
    <row r="242" spans="1:3" ht="12.75">
      <c r="A242" s="242" t="s">
        <v>40</v>
      </c>
      <c r="B242" s="39" t="s">
        <v>536</v>
      </c>
      <c r="C242" s="251" t="s">
        <v>513</v>
      </c>
    </row>
    <row r="243" spans="1:3" ht="12.75">
      <c r="A243" s="242" t="s">
        <v>23</v>
      </c>
      <c r="B243" s="39" t="s">
        <v>537</v>
      </c>
      <c r="C243" s="251" t="s">
        <v>513</v>
      </c>
    </row>
    <row r="244" spans="1:3" ht="12.75">
      <c r="A244" s="166"/>
      <c r="B244" s="42"/>
    </row>
    <row r="245" spans="1:3" ht="12.75">
      <c r="A245" s="31" t="s">
        <v>382</v>
      </c>
    </row>
    <row r="246" spans="1:3">
      <c r="A246" s="239" t="s">
        <v>411</v>
      </c>
      <c r="B246" s="239" t="s">
        <v>412</v>
      </c>
      <c r="C246" s="32" t="s">
        <v>401</v>
      </c>
    </row>
    <row r="247" spans="1:3" ht="12.75">
      <c r="A247" s="43" t="s">
        <v>77</v>
      </c>
      <c r="B247" s="44" t="s">
        <v>109</v>
      </c>
      <c r="C247" s="34" t="s">
        <v>467</v>
      </c>
    </row>
    <row r="248" spans="1:3" ht="12.75">
      <c r="A248" s="164">
        <v>1013</v>
      </c>
      <c r="B248" s="142" t="s">
        <v>466</v>
      </c>
      <c r="C248" s="33"/>
    </row>
    <row r="249" spans="1:3" ht="12.75">
      <c r="A249" s="164">
        <v>1015</v>
      </c>
      <c r="B249" s="142" t="s">
        <v>468</v>
      </c>
      <c r="C249" s="41"/>
    </row>
    <row r="250" spans="1:3" ht="12.75">
      <c r="A250" s="164">
        <v>1019</v>
      </c>
      <c r="B250" s="313" t="s">
        <v>469</v>
      </c>
      <c r="C250" s="41"/>
    </row>
    <row r="251" spans="1:3" ht="12.75">
      <c r="A251" s="164">
        <v>3004</v>
      </c>
      <c r="B251" s="249" t="s">
        <v>470</v>
      </c>
      <c r="C251" s="41"/>
    </row>
    <row r="252" spans="1:3" ht="12.75">
      <c r="A252" s="164">
        <v>3005</v>
      </c>
      <c r="B252" s="250" t="s">
        <v>471</v>
      </c>
      <c r="C252" s="41"/>
    </row>
    <row r="253" spans="1:3" ht="12.75">
      <c r="A253" s="164">
        <v>6009</v>
      </c>
      <c r="B253" s="314" t="s">
        <v>472</v>
      </c>
      <c r="C253" s="41"/>
    </row>
    <row r="254" spans="1:3" ht="12.75">
      <c r="A254" s="164">
        <v>7012</v>
      </c>
      <c r="B254" s="314" t="s">
        <v>740</v>
      </c>
      <c r="C254" s="41"/>
    </row>
    <row r="255" spans="1:3" ht="12.75">
      <c r="A255" s="164">
        <v>7015</v>
      </c>
      <c r="B255" s="314" t="s">
        <v>473</v>
      </c>
      <c r="C255" s="41"/>
    </row>
    <row r="256" spans="1:3" ht="12.75">
      <c r="A256" s="164">
        <v>7016</v>
      </c>
      <c r="B256" s="39" t="s">
        <v>474</v>
      </c>
      <c r="C256" s="41"/>
    </row>
    <row r="257" spans="1:3" ht="12.75">
      <c r="A257" s="164" t="s">
        <v>155</v>
      </c>
      <c r="B257" s="313" t="s">
        <v>475</v>
      </c>
      <c r="C257" s="41"/>
    </row>
    <row r="258" spans="1:3" ht="12.75">
      <c r="A258" s="164" t="s">
        <v>193</v>
      </c>
      <c r="B258" s="39" t="s">
        <v>476</v>
      </c>
      <c r="C258" s="41"/>
    </row>
    <row r="259" spans="1:3" ht="12.75">
      <c r="A259" s="164">
        <v>7021</v>
      </c>
      <c r="B259" s="39" t="s">
        <v>477</v>
      </c>
      <c r="C259" s="41"/>
    </row>
    <row r="260" spans="1:3" ht="12.75">
      <c r="A260" s="164">
        <v>7022</v>
      </c>
      <c r="B260" s="39" t="s">
        <v>478</v>
      </c>
      <c r="C260" s="41"/>
    </row>
    <row r="261" spans="1:3" ht="12.75">
      <c r="A261" s="164">
        <v>7024</v>
      </c>
      <c r="B261" s="39" t="s">
        <v>479</v>
      </c>
      <c r="C261" s="41"/>
    </row>
    <row r="262" spans="1:3" ht="12.75">
      <c r="A262" s="164">
        <v>7035</v>
      </c>
      <c r="B262" s="39" t="s">
        <v>480</v>
      </c>
      <c r="C262" s="41"/>
    </row>
    <row r="263" spans="1:3" ht="12.75">
      <c r="A263" s="164">
        <v>7037</v>
      </c>
      <c r="B263" s="39" t="s">
        <v>481</v>
      </c>
      <c r="C263" s="41"/>
    </row>
    <row r="264" spans="1:3" ht="12.75">
      <c r="A264" s="164">
        <v>7038</v>
      </c>
      <c r="B264" s="39" t="s">
        <v>482</v>
      </c>
      <c r="C264" s="41"/>
    </row>
    <row r="265" spans="1:3" ht="12.75">
      <c r="A265" s="164">
        <v>7039</v>
      </c>
      <c r="B265" s="39" t="s">
        <v>483</v>
      </c>
      <c r="C265" s="41"/>
    </row>
    <row r="266" spans="1:3" ht="12.75">
      <c r="A266" s="164">
        <v>7040</v>
      </c>
      <c r="B266" s="39" t="s">
        <v>484</v>
      </c>
      <c r="C266" s="41"/>
    </row>
    <row r="267" spans="1:3" ht="12.75">
      <c r="A267" s="164">
        <v>7044</v>
      </c>
      <c r="B267" s="39" t="s">
        <v>485</v>
      </c>
      <c r="C267" s="41"/>
    </row>
    <row r="268" spans="1:3" ht="12.75">
      <c r="A268" s="164">
        <v>7048</v>
      </c>
      <c r="B268" s="39" t="s">
        <v>486</v>
      </c>
      <c r="C268" s="41"/>
    </row>
    <row r="269" spans="1:3" ht="12.75">
      <c r="A269" s="164">
        <v>8012</v>
      </c>
      <c r="B269" s="39" t="s">
        <v>487</v>
      </c>
      <c r="C269" s="41"/>
    </row>
    <row r="270" spans="1:3" ht="12.75">
      <c r="A270" s="164">
        <v>8014</v>
      </c>
      <c r="B270" s="39" t="s">
        <v>488</v>
      </c>
      <c r="C270" s="41"/>
    </row>
    <row r="271" spans="1:3" ht="12.75">
      <c r="A271" s="164" t="s">
        <v>260</v>
      </c>
      <c r="B271" s="39" t="s">
        <v>489</v>
      </c>
      <c r="C271" s="41"/>
    </row>
    <row r="272" spans="1:3" ht="12.75">
      <c r="A272" s="164" t="s">
        <v>261</v>
      </c>
      <c r="B272" s="39" t="s">
        <v>490</v>
      </c>
      <c r="C272" s="41"/>
    </row>
    <row r="273" spans="1:3" ht="12.75">
      <c r="A273" s="164">
        <v>8019</v>
      </c>
      <c r="B273" s="39" t="s">
        <v>491</v>
      </c>
      <c r="C273" s="41"/>
    </row>
    <row r="274" spans="1:3" ht="12.75">
      <c r="A274" s="164" t="s">
        <v>24</v>
      </c>
      <c r="B274" s="39" t="s">
        <v>492</v>
      </c>
      <c r="C274" s="41"/>
    </row>
    <row r="275" spans="1:3" ht="12.75">
      <c r="A275" s="164">
        <v>9004</v>
      </c>
      <c r="B275" s="39" t="s">
        <v>493</v>
      </c>
      <c r="C275" s="41"/>
    </row>
    <row r="276" spans="1:3" ht="12.75">
      <c r="A276" s="164">
        <v>9005</v>
      </c>
      <c r="B276" s="39" t="s">
        <v>494</v>
      </c>
      <c r="C276" s="41"/>
    </row>
    <row r="277" spans="1:3" ht="12.75">
      <c r="A277" s="164" t="s">
        <v>262</v>
      </c>
      <c r="B277" s="39" t="s">
        <v>495</v>
      </c>
      <c r="C277" s="41"/>
    </row>
    <row r="278" spans="1:3" ht="12.75">
      <c r="A278" s="164" t="s">
        <v>194</v>
      </c>
      <c r="B278" s="39" t="s">
        <v>496</v>
      </c>
      <c r="C278" s="41"/>
    </row>
    <row r="279" spans="1:3" ht="12.75">
      <c r="A279" s="164" t="s">
        <v>9</v>
      </c>
      <c r="B279" s="39" t="s">
        <v>497</v>
      </c>
      <c r="C279" s="41"/>
    </row>
    <row r="280" spans="1:3" ht="12.75">
      <c r="A280" s="164" t="s">
        <v>263</v>
      </c>
      <c r="B280" s="39" t="s">
        <v>498</v>
      </c>
      <c r="C280" s="41"/>
    </row>
    <row r="281" spans="1:3" ht="12.75">
      <c r="A281" s="164" t="s">
        <v>192</v>
      </c>
      <c r="B281" s="39" t="s">
        <v>499</v>
      </c>
      <c r="C281" s="41"/>
    </row>
    <row r="282" spans="1:3" ht="12.75">
      <c r="A282" s="164">
        <v>9007</v>
      </c>
      <c r="B282" s="39" t="s">
        <v>500</v>
      </c>
      <c r="C282" s="41"/>
    </row>
    <row r="283" spans="1:3" ht="12.75">
      <c r="A283" s="164" t="s">
        <v>264</v>
      </c>
      <c r="B283" s="39" t="s">
        <v>501</v>
      </c>
      <c r="C283" s="41"/>
    </row>
    <row r="284" spans="1:3" ht="12.75">
      <c r="A284" s="164" t="s">
        <v>265</v>
      </c>
      <c r="B284" s="39" t="s">
        <v>502</v>
      </c>
      <c r="C284" s="41"/>
    </row>
    <row r="285" spans="1:3" ht="12.75">
      <c r="A285" s="164">
        <v>9010</v>
      </c>
      <c r="B285" s="39" t="s">
        <v>503</v>
      </c>
      <c r="C285" s="41"/>
    </row>
    <row r="286" spans="1:3" ht="12.75">
      <c r="A286" s="164" t="s">
        <v>266</v>
      </c>
      <c r="B286" s="39" t="s">
        <v>504</v>
      </c>
      <c r="C286" s="41"/>
    </row>
    <row r="287" spans="1:3" ht="12.75">
      <c r="A287" s="164" t="s">
        <v>267</v>
      </c>
      <c r="B287" s="39" t="s">
        <v>505</v>
      </c>
      <c r="C287" s="41"/>
    </row>
    <row r="288" spans="1:3" ht="12.75">
      <c r="A288" s="164">
        <v>9016</v>
      </c>
      <c r="B288" s="39" t="s">
        <v>506</v>
      </c>
      <c r="C288" s="41"/>
    </row>
    <row r="289" spans="1:3" ht="12.75">
      <c r="A289" s="164" t="s">
        <v>268</v>
      </c>
      <c r="B289" s="39" t="s">
        <v>507</v>
      </c>
      <c r="C289" s="41"/>
    </row>
    <row r="290" spans="1:3" ht="12.75">
      <c r="A290" s="164" t="s">
        <v>156</v>
      </c>
      <c r="B290" s="39" t="s">
        <v>508</v>
      </c>
      <c r="C290" s="41"/>
    </row>
    <row r="291" spans="1:3" ht="12.75">
      <c r="A291" s="164" t="s">
        <v>10</v>
      </c>
      <c r="B291" s="39" t="s">
        <v>509</v>
      </c>
      <c r="C291" s="41"/>
    </row>
    <row r="292" spans="1:3" ht="12.75">
      <c r="A292" s="164" t="s">
        <v>11</v>
      </c>
      <c r="B292" s="39" t="s">
        <v>510</v>
      </c>
      <c r="C292" s="41"/>
    </row>
    <row r="293" spans="1:3" ht="12.75">
      <c r="A293" s="164" t="s">
        <v>187</v>
      </c>
      <c r="B293" s="39" t="s">
        <v>423</v>
      </c>
      <c r="C293" s="41"/>
    </row>
    <row r="294" spans="1:3" ht="12.75">
      <c r="A294" s="164" t="s">
        <v>12</v>
      </c>
      <c r="B294" s="39" t="s">
        <v>25</v>
      </c>
      <c r="C294" s="41"/>
    </row>
    <row r="295" spans="1:3" ht="12.75">
      <c r="A295" s="164" t="s">
        <v>650</v>
      </c>
      <c r="B295" s="39" t="s">
        <v>741</v>
      </c>
      <c r="C295" s="41"/>
    </row>
    <row r="296" spans="1:3" ht="12.75">
      <c r="A296" s="164" t="s">
        <v>663</v>
      </c>
      <c r="B296" s="39" t="s">
        <v>742</v>
      </c>
      <c r="C296" s="41"/>
    </row>
    <row r="297" spans="1:3" ht="12.75">
      <c r="A297" s="242" t="s">
        <v>8</v>
      </c>
      <c r="B297" s="39" t="s">
        <v>511</v>
      </c>
      <c r="C297" s="41"/>
    </row>
    <row r="298" spans="1:3" ht="12.75">
      <c r="A298" s="242" t="s">
        <v>13</v>
      </c>
      <c r="B298" s="39" t="s">
        <v>512</v>
      </c>
      <c r="C298" s="251" t="s">
        <v>513</v>
      </c>
    </row>
    <row r="299" spans="1:3" ht="12.75">
      <c r="A299" s="242" t="s">
        <v>14</v>
      </c>
      <c r="B299" s="39" t="s">
        <v>514</v>
      </c>
      <c r="C299" s="251" t="s">
        <v>513</v>
      </c>
    </row>
    <row r="300" spans="1:3" ht="12.75">
      <c r="A300" s="242" t="s">
        <v>15</v>
      </c>
      <c r="B300" s="39" t="s">
        <v>515</v>
      </c>
      <c r="C300" s="251" t="s">
        <v>513</v>
      </c>
    </row>
    <row r="301" spans="1:3" ht="12.75">
      <c r="A301" s="242" t="s">
        <v>16</v>
      </c>
      <c r="B301" s="39" t="s">
        <v>516</v>
      </c>
      <c r="C301" s="251" t="s">
        <v>513</v>
      </c>
    </row>
    <row r="302" spans="1:3" ht="12.75">
      <c r="A302" s="242" t="s">
        <v>17</v>
      </c>
      <c r="B302" s="39" t="s">
        <v>517</v>
      </c>
      <c r="C302" s="251" t="s">
        <v>513</v>
      </c>
    </row>
    <row r="303" spans="1:3" ht="12.75">
      <c r="A303" s="242" t="s">
        <v>18</v>
      </c>
      <c r="B303" s="39" t="s">
        <v>518</v>
      </c>
      <c r="C303" s="251" t="s">
        <v>513</v>
      </c>
    </row>
    <row r="304" spans="1:3" ht="12.75">
      <c r="A304" s="242" t="s">
        <v>19</v>
      </c>
      <c r="B304" s="39" t="s">
        <v>519</v>
      </c>
      <c r="C304" s="251" t="s">
        <v>513</v>
      </c>
    </row>
    <row r="305" spans="1:3" ht="12.75">
      <c r="A305" s="242" t="s">
        <v>20</v>
      </c>
      <c r="B305" s="39" t="s">
        <v>520</v>
      </c>
      <c r="C305" s="251" t="s">
        <v>513</v>
      </c>
    </row>
    <row r="306" spans="1:3" ht="12.75">
      <c r="A306" s="242" t="s">
        <v>21</v>
      </c>
      <c r="B306" s="39" t="s">
        <v>521</v>
      </c>
      <c r="C306" s="251" t="s">
        <v>513</v>
      </c>
    </row>
    <row r="307" spans="1:3" ht="12.75">
      <c r="A307" s="242" t="s">
        <v>22</v>
      </c>
      <c r="B307" s="39" t="s">
        <v>522</v>
      </c>
      <c r="C307" s="251" t="s">
        <v>513</v>
      </c>
    </row>
    <row r="308" spans="1:3" ht="12.75">
      <c r="A308" s="242" t="s">
        <v>27</v>
      </c>
      <c r="B308" s="39" t="s">
        <v>523</v>
      </c>
      <c r="C308" s="251" t="s">
        <v>513</v>
      </c>
    </row>
    <row r="309" spans="1:3" ht="12.75">
      <c r="A309" s="242" t="s">
        <v>28</v>
      </c>
      <c r="B309" s="39" t="s">
        <v>524</v>
      </c>
      <c r="C309" s="251" t="s">
        <v>513</v>
      </c>
    </row>
    <row r="310" spans="1:3" ht="12.75">
      <c r="A310" s="242" t="s">
        <v>29</v>
      </c>
      <c r="B310" s="39" t="s">
        <v>525</v>
      </c>
      <c r="C310" s="251" t="s">
        <v>513</v>
      </c>
    </row>
    <row r="311" spans="1:3" ht="12.75">
      <c r="A311" s="242" t="s">
        <v>30</v>
      </c>
      <c r="B311" s="39" t="s">
        <v>526</v>
      </c>
      <c r="C311" s="251" t="s">
        <v>513</v>
      </c>
    </row>
    <row r="312" spans="1:3" ht="12.75">
      <c r="A312" s="242" t="s">
        <v>31</v>
      </c>
      <c r="B312" s="39" t="s">
        <v>527</v>
      </c>
      <c r="C312" s="251" t="s">
        <v>513</v>
      </c>
    </row>
    <row r="313" spans="1:3" ht="12.75">
      <c r="A313" s="242" t="s">
        <v>32</v>
      </c>
      <c r="B313" s="39" t="s">
        <v>528</v>
      </c>
      <c r="C313" s="251" t="s">
        <v>513</v>
      </c>
    </row>
    <row r="314" spans="1:3" ht="12.75">
      <c r="A314" s="242" t="s">
        <v>33</v>
      </c>
      <c r="B314" s="39" t="s">
        <v>529</v>
      </c>
      <c r="C314" s="251" t="s">
        <v>513</v>
      </c>
    </row>
    <row r="315" spans="1:3" ht="12.75">
      <c r="A315" s="242" t="s">
        <v>34</v>
      </c>
      <c r="B315" s="39" t="s">
        <v>530</v>
      </c>
      <c r="C315" s="251" t="s">
        <v>513</v>
      </c>
    </row>
    <row r="316" spans="1:3" ht="12.75">
      <c r="A316" s="242" t="s">
        <v>35</v>
      </c>
      <c r="B316" s="39" t="s">
        <v>531</v>
      </c>
      <c r="C316" s="251" t="s">
        <v>513</v>
      </c>
    </row>
    <row r="317" spans="1:3" ht="12.75">
      <c r="A317" s="242" t="s">
        <v>36</v>
      </c>
      <c r="B317" s="39" t="s">
        <v>532</v>
      </c>
      <c r="C317" s="251" t="s">
        <v>513</v>
      </c>
    </row>
    <row r="318" spans="1:3" ht="12.75">
      <c r="A318" s="242" t="s">
        <v>37</v>
      </c>
      <c r="B318" s="39" t="s">
        <v>533</v>
      </c>
      <c r="C318" s="251" t="s">
        <v>513</v>
      </c>
    </row>
    <row r="319" spans="1:3" ht="12.75">
      <c r="A319" s="242" t="s">
        <v>38</v>
      </c>
      <c r="B319" s="39" t="s">
        <v>534</v>
      </c>
      <c r="C319" s="251" t="s">
        <v>513</v>
      </c>
    </row>
    <row r="320" spans="1:3" ht="12.75">
      <c r="A320" s="242" t="s">
        <v>39</v>
      </c>
      <c r="B320" s="39" t="s">
        <v>535</v>
      </c>
      <c r="C320" s="251" t="s">
        <v>513</v>
      </c>
    </row>
    <row r="321" spans="1:6" ht="12.75">
      <c r="A321" s="242" t="s">
        <v>40</v>
      </c>
      <c r="B321" s="39" t="s">
        <v>536</v>
      </c>
      <c r="C321" s="251" t="s">
        <v>513</v>
      </c>
    </row>
    <row r="322" spans="1:6" ht="12.75">
      <c r="A322" s="242" t="s">
        <v>23</v>
      </c>
      <c r="B322" s="39" t="s">
        <v>537</v>
      </c>
      <c r="C322" s="251" t="s">
        <v>513</v>
      </c>
    </row>
    <row r="323" spans="1:6" ht="21" customHeight="1">
      <c r="A323" s="166"/>
      <c r="B323" s="166"/>
      <c r="C323" s="166"/>
    </row>
    <row r="324" spans="1:6" ht="12.75">
      <c r="A324" s="31" t="s">
        <v>383</v>
      </c>
    </row>
    <row r="325" spans="1:6" ht="13.15" customHeight="1">
      <c r="A325" s="239" t="s">
        <v>411</v>
      </c>
      <c r="B325" s="239" t="s">
        <v>412</v>
      </c>
      <c r="C325" s="32" t="s">
        <v>401</v>
      </c>
    </row>
    <row r="326" spans="1:6" ht="13.15" customHeight="1">
      <c r="A326" s="242" t="s">
        <v>94</v>
      </c>
      <c r="B326" s="39" t="s">
        <v>538</v>
      </c>
      <c r="C326" s="41"/>
    </row>
    <row r="327" spans="1:6" ht="13.15" customHeight="1">
      <c r="A327" s="242" t="s">
        <v>95</v>
      </c>
      <c r="B327" s="39" t="s">
        <v>539</v>
      </c>
      <c r="C327" s="34"/>
    </row>
    <row r="328" spans="1:6" ht="13.15" customHeight="1">
      <c r="A328" s="166"/>
      <c r="B328" s="42"/>
    </row>
    <row r="329" spans="1:6" ht="13.15" customHeight="1">
      <c r="A329" s="31" t="s">
        <v>540</v>
      </c>
    </row>
    <row r="330" spans="1:6" ht="13.15" customHeight="1">
      <c r="A330" s="239" t="s">
        <v>411</v>
      </c>
      <c r="B330" s="239" t="s">
        <v>412</v>
      </c>
      <c r="C330" s="32" t="s">
        <v>401</v>
      </c>
    </row>
    <row r="331" spans="1:6" ht="13.15" customHeight="1">
      <c r="A331" s="83" t="s">
        <v>329</v>
      </c>
      <c r="B331" s="34" t="s">
        <v>638</v>
      </c>
      <c r="C331" s="45"/>
      <c r="F331" s="16"/>
    </row>
    <row r="332" spans="1:6" ht="13.15" customHeight="1">
      <c r="A332" s="83" t="s">
        <v>330</v>
      </c>
      <c r="B332" s="34" t="s">
        <v>639</v>
      </c>
      <c r="C332" s="45"/>
      <c r="F332" s="16"/>
    </row>
    <row r="333" spans="1:6" ht="13.15" customHeight="1">
      <c r="A333" s="83" t="s">
        <v>331</v>
      </c>
      <c r="B333" s="34" t="s">
        <v>640</v>
      </c>
      <c r="C333" s="34" t="s">
        <v>545</v>
      </c>
      <c r="F333" s="16"/>
    </row>
    <row r="334" spans="1:6" ht="13.15" customHeight="1">
      <c r="A334" s="83" t="s">
        <v>332</v>
      </c>
      <c r="B334" s="34" t="s">
        <v>641</v>
      </c>
      <c r="C334" s="34" t="s">
        <v>545</v>
      </c>
      <c r="F334" s="16"/>
    </row>
    <row r="335" spans="1:6" ht="13.15" customHeight="1">
      <c r="A335" s="83" t="s">
        <v>306</v>
      </c>
      <c r="B335" s="34" t="s">
        <v>548</v>
      </c>
      <c r="C335" s="45"/>
      <c r="F335" s="16"/>
    </row>
    <row r="336" spans="1:6" ht="13.15" customHeight="1">
      <c r="A336" s="83" t="s">
        <v>307</v>
      </c>
      <c r="B336" s="34" t="s">
        <v>546</v>
      </c>
      <c r="C336" s="45"/>
      <c r="F336" s="16"/>
    </row>
    <row r="337" spans="1:6" ht="13.15" customHeight="1">
      <c r="A337" s="83" t="s">
        <v>308</v>
      </c>
      <c r="B337" s="34" t="s">
        <v>549</v>
      </c>
      <c r="C337" s="34" t="s">
        <v>545</v>
      </c>
      <c r="F337" s="16"/>
    </row>
    <row r="338" spans="1:6" ht="13.15" customHeight="1">
      <c r="A338" s="83" t="s">
        <v>309</v>
      </c>
      <c r="B338" s="34" t="s">
        <v>547</v>
      </c>
      <c r="C338" s="34" t="s">
        <v>545</v>
      </c>
      <c r="F338" s="16"/>
    </row>
    <row r="339" spans="1:6" ht="13.15" customHeight="1">
      <c r="A339" s="83">
        <v>0</v>
      </c>
      <c r="B339" s="34" t="s">
        <v>552</v>
      </c>
      <c r="C339" s="34" t="s">
        <v>545</v>
      </c>
    </row>
    <row r="340" spans="1:6" ht="12.75">
      <c r="A340" s="166"/>
      <c r="B340" s="42"/>
    </row>
    <row r="341" spans="1:6" ht="12.75">
      <c r="A341" s="31" t="s">
        <v>550</v>
      </c>
    </row>
    <row r="342" spans="1:6">
      <c r="A342" s="239" t="s">
        <v>411</v>
      </c>
      <c r="B342" s="239" t="s">
        <v>412</v>
      </c>
      <c r="C342" s="32" t="s">
        <v>401</v>
      </c>
    </row>
    <row r="343" spans="1:6" ht="12.75">
      <c r="A343" s="43" t="s">
        <v>77</v>
      </c>
      <c r="B343" s="44" t="s">
        <v>109</v>
      </c>
      <c r="C343" s="34" t="s">
        <v>551</v>
      </c>
    </row>
    <row r="344" spans="1:6" ht="12.75">
      <c r="A344" s="164">
        <v>1013</v>
      </c>
      <c r="B344" s="142" t="s">
        <v>466</v>
      </c>
      <c r="C344" s="33"/>
      <c r="F344" s="26"/>
    </row>
    <row r="345" spans="1:6" ht="12.75">
      <c r="A345" s="164">
        <v>1015</v>
      </c>
      <c r="B345" s="142" t="s">
        <v>468</v>
      </c>
      <c r="C345" s="41"/>
    </row>
    <row r="346" spans="1:6" ht="12.75">
      <c r="A346" s="164">
        <v>1019</v>
      </c>
      <c r="B346" s="313" t="s">
        <v>469</v>
      </c>
      <c r="C346" s="41"/>
    </row>
    <row r="347" spans="1:6" ht="12.75">
      <c r="A347" s="164">
        <v>3004</v>
      </c>
      <c r="B347" s="249" t="s">
        <v>470</v>
      </c>
      <c r="C347" s="41"/>
    </row>
    <row r="348" spans="1:6" ht="12.75">
      <c r="A348" s="164">
        <v>3005</v>
      </c>
      <c r="B348" s="250" t="s">
        <v>471</v>
      </c>
      <c r="C348" s="41"/>
    </row>
    <row r="349" spans="1:6" ht="12.75">
      <c r="A349" s="164">
        <v>6009</v>
      </c>
      <c r="B349" s="314" t="s">
        <v>472</v>
      </c>
      <c r="C349" s="41"/>
    </row>
    <row r="350" spans="1:6" ht="12.75">
      <c r="A350" s="164">
        <v>7012</v>
      </c>
      <c r="B350" s="314" t="s">
        <v>740</v>
      </c>
      <c r="C350" s="41"/>
    </row>
    <row r="351" spans="1:6" ht="12.75">
      <c r="A351" s="164">
        <v>7015</v>
      </c>
      <c r="B351" s="314" t="s">
        <v>473</v>
      </c>
      <c r="C351" s="41"/>
    </row>
    <row r="352" spans="1:6" ht="12.75">
      <c r="A352" s="164">
        <v>7016</v>
      </c>
      <c r="B352" s="39" t="s">
        <v>474</v>
      </c>
      <c r="C352" s="41"/>
    </row>
    <row r="353" spans="1:3" ht="12.75">
      <c r="A353" s="164" t="s">
        <v>155</v>
      </c>
      <c r="B353" s="313" t="s">
        <v>475</v>
      </c>
      <c r="C353" s="41"/>
    </row>
    <row r="354" spans="1:3" ht="12.75">
      <c r="A354" s="164" t="s">
        <v>193</v>
      </c>
      <c r="B354" s="39" t="s">
        <v>476</v>
      </c>
      <c r="C354" s="41"/>
    </row>
    <row r="355" spans="1:3" ht="12.75">
      <c r="A355" s="164">
        <v>7021</v>
      </c>
      <c r="B355" s="39" t="s">
        <v>477</v>
      </c>
      <c r="C355" s="41"/>
    </row>
    <row r="356" spans="1:3" ht="12.75">
      <c r="A356" s="164">
        <v>7022</v>
      </c>
      <c r="B356" s="39" t="s">
        <v>478</v>
      </c>
      <c r="C356" s="41"/>
    </row>
    <row r="357" spans="1:3" ht="12.75">
      <c r="A357" s="164">
        <v>7024</v>
      </c>
      <c r="B357" s="39" t="s">
        <v>479</v>
      </c>
      <c r="C357" s="41"/>
    </row>
    <row r="358" spans="1:3" ht="12.75">
      <c r="A358" s="164">
        <v>7035</v>
      </c>
      <c r="B358" s="39" t="s">
        <v>480</v>
      </c>
      <c r="C358" s="41"/>
    </row>
    <row r="359" spans="1:3" ht="12.75">
      <c r="A359" s="164">
        <v>7037</v>
      </c>
      <c r="B359" s="39" t="s">
        <v>481</v>
      </c>
      <c r="C359" s="41"/>
    </row>
    <row r="360" spans="1:3" ht="12.75">
      <c r="A360" s="164">
        <v>7038</v>
      </c>
      <c r="B360" s="39" t="s">
        <v>482</v>
      </c>
      <c r="C360" s="41"/>
    </row>
    <row r="361" spans="1:3" ht="12.75">
      <c r="A361" s="164">
        <v>7039</v>
      </c>
      <c r="B361" s="39" t="s">
        <v>483</v>
      </c>
      <c r="C361" s="41"/>
    </row>
    <row r="362" spans="1:3" ht="12.75">
      <c r="A362" s="164">
        <v>7040</v>
      </c>
      <c r="B362" s="39" t="s">
        <v>484</v>
      </c>
      <c r="C362" s="41"/>
    </row>
    <row r="363" spans="1:3" ht="12.75">
      <c r="A363" s="164">
        <v>7044</v>
      </c>
      <c r="B363" s="39" t="s">
        <v>485</v>
      </c>
      <c r="C363" s="41"/>
    </row>
    <row r="364" spans="1:3" ht="12.75">
      <c r="A364" s="164">
        <v>7048</v>
      </c>
      <c r="B364" s="39" t="s">
        <v>486</v>
      </c>
      <c r="C364" s="41"/>
    </row>
    <row r="365" spans="1:3" ht="12.75">
      <c r="A365" s="164">
        <v>8012</v>
      </c>
      <c r="B365" s="39" t="s">
        <v>487</v>
      </c>
      <c r="C365" s="41"/>
    </row>
    <row r="366" spans="1:3" ht="12.75">
      <c r="A366" s="164">
        <v>8014</v>
      </c>
      <c r="B366" s="39" t="s">
        <v>488</v>
      </c>
      <c r="C366" s="41"/>
    </row>
    <row r="367" spans="1:3" ht="12.75">
      <c r="A367" s="164" t="s">
        <v>260</v>
      </c>
      <c r="B367" s="39" t="s">
        <v>489</v>
      </c>
      <c r="C367" s="41"/>
    </row>
    <row r="368" spans="1:3" ht="12.75">
      <c r="A368" s="164" t="s">
        <v>261</v>
      </c>
      <c r="B368" s="39" t="s">
        <v>490</v>
      </c>
      <c r="C368" s="41"/>
    </row>
    <row r="369" spans="1:3" ht="12.75">
      <c r="A369" s="164">
        <v>8019</v>
      </c>
      <c r="B369" s="39" t="s">
        <v>491</v>
      </c>
      <c r="C369" s="41"/>
    </row>
    <row r="370" spans="1:3" ht="12.75">
      <c r="A370" s="164" t="s">
        <v>24</v>
      </c>
      <c r="B370" s="39" t="s">
        <v>492</v>
      </c>
      <c r="C370" s="41"/>
    </row>
    <row r="371" spans="1:3" ht="12.75">
      <c r="A371" s="164">
        <v>9004</v>
      </c>
      <c r="B371" s="39" t="s">
        <v>493</v>
      </c>
      <c r="C371" s="41"/>
    </row>
    <row r="372" spans="1:3" ht="12.75">
      <c r="A372" s="164">
        <v>9005</v>
      </c>
      <c r="B372" s="39" t="s">
        <v>494</v>
      </c>
      <c r="C372" s="41"/>
    </row>
    <row r="373" spans="1:3" ht="12.75">
      <c r="A373" s="164" t="s">
        <v>262</v>
      </c>
      <c r="B373" s="39" t="s">
        <v>495</v>
      </c>
      <c r="C373" s="41"/>
    </row>
    <row r="374" spans="1:3" ht="12.75">
      <c r="A374" s="164" t="s">
        <v>194</v>
      </c>
      <c r="B374" s="39" t="s">
        <v>496</v>
      </c>
      <c r="C374" s="41"/>
    </row>
    <row r="375" spans="1:3" ht="12.75">
      <c r="A375" s="164" t="s">
        <v>9</v>
      </c>
      <c r="B375" s="39" t="s">
        <v>497</v>
      </c>
      <c r="C375" s="41"/>
    </row>
    <row r="376" spans="1:3" ht="12.75">
      <c r="A376" s="164" t="s">
        <v>263</v>
      </c>
      <c r="B376" s="39" t="s">
        <v>498</v>
      </c>
      <c r="C376" s="41"/>
    </row>
    <row r="377" spans="1:3" ht="12.75">
      <c r="A377" s="164" t="s">
        <v>192</v>
      </c>
      <c r="B377" s="39" t="s">
        <v>499</v>
      </c>
      <c r="C377" s="41"/>
    </row>
    <row r="378" spans="1:3" ht="12.75">
      <c r="A378" s="164">
        <v>9007</v>
      </c>
      <c r="B378" s="39" t="s">
        <v>500</v>
      </c>
      <c r="C378" s="41"/>
    </row>
    <row r="379" spans="1:3" ht="12.75">
      <c r="A379" s="164" t="s">
        <v>264</v>
      </c>
      <c r="B379" s="39" t="s">
        <v>501</v>
      </c>
      <c r="C379" s="41"/>
    </row>
    <row r="380" spans="1:3" ht="12.75">
      <c r="A380" s="164" t="s">
        <v>265</v>
      </c>
      <c r="B380" s="39" t="s">
        <v>502</v>
      </c>
      <c r="C380" s="41"/>
    </row>
    <row r="381" spans="1:3" ht="12.75">
      <c r="A381" s="164">
        <v>9010</v>
      </c>
      <c r="B381" s="39" t="s">
        <v>503</v>
      </c>
      <c r="C381" s="41"/>
    </row>
    <row r="382" spans="1:3" ht="12.75">
      <c r="A382" s="164" t="s">
        <v>266</v>
      </c>
      <c r="B382" s="39" t="s">
        <v>504</v>
      </c>
      <c r="C382" s="41"/>
    </row>
    <row r="383" spans="1:3" ht="12.75">
      <c r="A383" s="164" t="s">
        <v>267</v>
      </c>
      <c r="B383" s="39" t="s">
        <v>505</v>
      </c>
      <c r="C383" s="41"/>
    </row>
    <row r="384" spans="1:3" ht="12.75">
      <c r="A384" s="164">
        <v>9016</v>
      </c>
      <c r="B384" s="39" t="s">
        <v>506</v>
      </c>
      <c r="C384" s="41"/>
    </row>
    <row r="385" spans="1:3" ht="12.75">
      <c r="A385" s="164" t="s">
        <v>268</v>
      </c>
      <c r="B385" s="39" t="s">
        <v>507</v>
      </c>
      <c r="C385" s="41"/>
    </row>
    <row r="386" spans="1:3" ht="12.75">
      <c r="A386" s="164" t="s">
        <v>156</v>
      </c>
      <c r="B386" s="39" t="s">
        <v>508</v>
      </c>
      <c r="C386" s="41"/>
    </row>
    <row r="387" spans="1:3" ht="12.75">
      <c r="A387" s="164" t="s">
        <v>10</v>
      </c>
      <c r="B387" s="39" t="s">
        <v>509</v>
      </c>
      <c r="C387" s="41"/>
    </row>
    <row r="388" spans="1:3" ht="12.75">
      <c r="A388" s="164" t="s">
        <v>11</v>
      </c>
      <c r="B388" s="39" t="s">
        <v>510</v>
      </c>
      <c r="C388" s="41"/>
    </row>
    <row r="389" spans="1:3" ht="12.75">
      <c r="A389" s="164" t="s">
        <v>187</v>
      </c>
      <c r="B389" s="39" t="s">
        <v>423</v>
      </c>
      <c r="C389" s="41"/>
    </row>
    <row r="390" spans="1:3" ht="12.75">
      <c r="A390" s="164" t="s">
        <v>12</v>
      </c>
      <c r="B390" s="39" t="s">
        <v>25</v>
      </c>
      <c r="C390" s="41"/>
    </row>
    <row r="391" spans="1:3" ht="12.75">
      <c r="A391" s="164" t="s">
        <v>650</v>
      </c>
      <c r="B391" s="39" t="s">
        <v>741</v>
      </c>
      <c r="C391" s="41"/>
    </row>
    <row r="392" spans="1:3" ht="12.75">
      <c r="A392" s="164" t="s">
        <v>663</v>
      </c>
      <c r="B392" s="39" t="s">
        <v>742</v>
      </c>
      <c r="C392" s="41"/>
    </row>
    <row r="393" spans="1:3" ht="12.75">
      <c r="A393" s="242" t="s">
        <v>8</v>
      </c>
      <c r="B393" s="39" t="s">
        <v>511</v>
      </c>
      <c r="C393" s="41"/>
    </row>
    <row r="394" spans="1:3" ht="12.75">
      <c r="A394" s="242" t="s">
        <v>13</v>
      </c>
      <c r="B394" s="39" t="s">
        <v>512</v>
      </c>
      <c r="C394" s="251" t="s">
        <v>513</v>
      </c>
    </row>
    <row r="395" spans="1:3" ht="12.75">
      <c r="A395" s="242" t="s">
        <v>14</v>
      </c>
      <c r="B395" s="39" t="s">
        <v>514</v>
      </c>
      <c r="C395" s="251" t="s">
        <v>513</v>
      </c>
    </row>
    <row r="396" spans="1:3" ht="12.75">
      <c r="A396" s="242" t="s">
        <v>15</v>
      </c>
      <c r="B396" s="39" t="s">
        <v>515</v>
      </c>
      <c r="C396" s="251" t="s">
        <v>513</v>
      </c>
    </row>
    <row r="397" spans="1:3" ht="12.75">
      <c r="A397" s="242" t="s">
        <v>16</v>
      </c>
      <c r="B397" s="39" t="s">
        <v>516</v>
      </c>
      <c r="C397" s="251" t="s">
        <v>513</v>
      </c>
    </row>
    <row r="398" spans="1:3" ht="12.75">
      <c r="A398" s="242" t="s">
        <v>17</v>
      </c>
      <c r="B398" s="39" t="s">
        <v>517</v>
      </c>
      <c r="C398" s="251" t="s">
        <v>513</v>
      </c>
    </row>
    <row r="399" spans="1:3" ht="12.75">
      <c r="A399" s="242" t="s">
        <v>18</v>
      </c>
      <c r="B399" s="39" t="s">
        <v>518</v>
      </c>
      <c r="C399" s="251" t="s">
        <v>513</v>
      </c>
    </row>
    <row r="400" spans="1:3" ht="12.75">
      <c r="A400" s="242" t="s">
        <v>19</v>
      </c>
      <c r="B400" s="39" t="s">
        <v>519</v>
      </c>
      <c r="C400" s="251" t="s">
        <v>513</v>
      </c>
    </row>
    <row r="401" spans="1:3" ht="12.75">
      <c r="A401" s="242" t="s">
        <v>20</v>
      </c>
      <c r="B401" s="39" t="s">
        <v>520</v>
      </c>
      <c r="C401" s="251" t="s">
        <v>513</v>
      </c>
    </row>
    <row r="402" spans="1:3" ht="12.75">
      <c r="A402" s="242" t="s">
        <v>21</v>
      </c>
      <c r="B402" s="39" t="s">
        <v>521</v>
      </c>
      <c r="C402" s="251" t="s">
        <v>513</v>
      </c>
    </row>
    <row r="403" spans="1:3" ht="12.75">
      <c r="A403" s="242" t="s">
        <v>22</v>
      </c>
      <c r="B403" s="39" t="s">
        <v>522</v>
      </c>
      <c r="C403" s="251" t="s">
        <v>513</v>
      </c>
    </row>
    <row r="404" spans="1:3" ht="12.75">
      <c r="A404" s="242" t="s">
        <v>27</v>
      </c>
      <c r="B404" s="39" t="s">
        <v>523</v>
      </c>
      <c r="C404" s="251" t="s">
        <v>513</v>
      </c>
    </row>
    <row r="405" spans="1:3" ht="12.75">
      <c r="A405" s="242" t="s">
        <v>28</v>
      </c>
      <c r="B405" s="39" t="s">
        <v>524</v>
      </c>
      <c r="C405" s="251" t="s">
        <v>513</v>
      </c>
    </row>
    <row r="406" spans="1:3" ht="12.75">
      <c r="A406" s="242" t="s">
        <v>29</v>
      </c>
      <c r="B406" s="39" t="s">
        <v>525</v>
      </c>
      <c r="C406" s="251" t="s">
        <v>513</v>
      </c>
    </row>
    <row r="407" spans="1:3" ht="12.75">
      <c r="A407" s="242" t="s">
        <v>30</v>
      </c>
      <c r="B407" s="39" t="s">
        <v>526</v>
      </c>
      <c r="C407" s="251" t="s">
        <v>513</v>
      </c>
    </row>
    <row r="408" spans="1:3" ht="12.75">
      <c r="A408" s="242" t="s">
        <v>31</v>
      </c>
      <c r="B408" s="39" t="s">
        <v>527</v>
      </c>
      <c r="C408" s="251" t="s">
        <v>513</v>
      </c>
    </row>
    <row r="409" spans="1:3" ht="12.75">
      <c r="A409" s="242" t="s">
        <v>32</v>
      </c>
      <c r="B409" s="39" t="s">
        <v>528</v>
      </c>
      <c r="C409" s="251" t="s">
        <v>513</v>
      </c>
    </row>
    <row r="410" spans="1:3" ht="12.75">
      <c r="A410" s="242" t="s">
        <v>33</v>
      </c>
      <c r="B410" s="39" t="s">
        <v>529</v>
      </c>
      <c r="C410" s="251" t="s">
        <v>513</v>
      </c>
    </row>
    <row r="411" spans="1:3" ht="12.75">
      <c r="A411" s="242" t="s">
        <v>34</v>
      </c>
      <c r="B411" s="39" t="s">
        <v>530</v>
      </c>
      <c r="C411" s="251" t="s">
        <v>513</v>
      </c>
    </row>
    <row r="412" spans="1:3" ht="12.75">
      <c r="A412" s="242" t="s">
        <v>35</v>
      </c>
      <c r="B412" s="39" t="s">
        <v>531</v>
      </c>
      <c r="C412" s="251" t="s">
        <v>513</v>
      </c>
    </row>
    <row r="413" spans="1:3" ht="12.75">
      <c r="A413" s="242" t="s">
        <v>36</v>
      </c>
      <c r="B413" s="39" t="s">
        <v>532</v>
      </c>
      <c r="C413" s="251" t="s">
        <v>513</v>
      </c>
    </row>
    <row r="414" spans="1:3" ht="12.75">
      <c r="A414" s="242" t="s">
        <v>37</v>
      </c>
      <c r="B414" s="39" t="s">
        <v>533</v>
      </c>
      <c r="C414" s="251" t="s">
        <v>513</v>
      </c>
    </row>
    <row r="415" spans="1:3" ht="12.75">
      <c r="A415" s="242" t="s">
        <v>38</v>
      </c>
      <c r="B415" s="39" t="s">
        <v>534</v>
      </c>
      <c r="C415" s="251" t="s">
        <v>513</v>
      </c>
    </row>
    <row r="416" spans="1:3" ht="12.75">
      <c r="A416" s="242" t="s">
        <v>39</v>
      </c>
      <c r="B416" s="39" t="s">
        <v>535</v>
      </c>
      <c r="C416" s="251" t="s">
        <v>513</v>
      </c>
    </row>
    <row r="417" spans="1:3" ht="12.75">
      <c r="A417" s="242" t="s">
        <v>40</v>
      </c>
      <c r="B417" s="39" t="s">
        <v>536</v>
      </c>
      <c r="C417" s="251" t="s">
        <v>513</v>
      </c>
    </row>
    <row r="418" spans="1:3" ht="12.75">
      <c r="A418" s="242" t="s">
        <v>23</v>
      </c>
      <c r="B418" s="39" t="s">
        <v>537</v>
      </c>
      <c r="C418" s="251" t="s">
        <v>513</v>
      </c>
    </row>
    <row r="419" spans="1:3" ht="12.75" customHeight="1">
      <c r="A419" s="164">
        <v>0</v>
      </c>
      <c r="B419" s="39" t="s">
        <v>552</v>
      </c>
      <c r="C419" s="46"/>
    </row>
    <row r="420" spans="1:3" ht="13.15" customHeight="1">
      <c r="A420" s="166"/>
      <c r="B420" s="42"/>
      <c r="C420" s="48"/>
    </row>
    <row r="421" spans="1:3" ht="13.15" customHeight="1">
      <c r="A421" s="31" t="s">
        <v>553</v>
      </c>
    </row>
    <row r="422" spans="1:3" ht="13.15" customHeight="1">
      <c r="A422" s="239" t="s">
        <v>411</v>
      </c>
      <c r="B422" s="239" t="s">
        <v>412</v>
      </c>
      <c r="C422" s="32" t="s">
        <v>401</v>
      </c>
    </row>
    <row r="423" spans="1:3" ht="12.75">
      <c r="A423" s="47" t="s">
        <v>102</v>
      </c>
      <c r="B423" s="44" t="s">
        <v>554</v>
      </c>
      <c r="C423" s="44"/>
    </row>
    <row r="424" spans="1:3" ht="12.75">
      <c r="A424" s="47" t="s">
        <v>103</v>
      </c>
      <c r="B424" s="44" t="s">
        <v>555</v>
      </c>
      <c r="C424" s="44"/>
    </row>
    <row r="425" spans="1:3" ht="12.75">
      <c r="A425" s="193" t="s">
        <v>197</v>
      </c>
      <c r="B425" s="194" t="s">
        <v>556</v>
      </c>
      <c r="C425" s="195"/>
    </row>
    <row r="426" spans="1:3" ht="12.75">
      <c r="A426" s="193" t="s">
        <v>198</v>
      </c>
      <c r="B426" s="194" t="s">
        <v>557</v>
      </c>
      <c r="C426" s="195"/>
    </row>
    <row r="427" spans="1:3" ht="12.75">
      <c r="A427" s="193" t="s">
        <v>199</v>
      </c>
      <c r="B427" s="194" t="s">
        <v>558</v>
      </c>
      <c r="C427" s="195"/>
    </row>
    <row r="428" spans="1:3" ht="12.75">
      <c r="A428" s="193" t="s">
        <v>200</v>
      </c>
      <c r="B428" s="194" t="s">
        <v>559</v>
      </c>
      <c r="C428" s="195"/>
    </row>
    <row r="429" spans="1:3" ht="12.75">
      <c r="A429" s="193" t="s">
        <v>201</v>
      </c>
      <c r="B429" s="194" t="s">
        <v>560</v>
      </c>
      <c r="C429" s="195"/>
    </row>
    <row r="430" spans="1:3" ht="12.75">
      <c r="A430" s="193" t="s">
        <v>202</v>
      </c>
      <c r="B430" s="194" t="s">
        <v>561</v>
      </c>
      <c r="C430" s="195"/>
    </row>
    <row r="431" spans="1:3" ht="12.75">
      <c r="A431" s="193" t="s">
        <v>203</v>
      </c>
      <c r="B431" s="194" t="s">
        <v>562</v>
      </c>
      <c r="C431" s="195"/>
    </row>
    <row r="432" spans="1:3" ht="12.75">
      <c r="A432" s="193" t="s">
        <v>204</v>
      </c>
      <c r="B432" s="194" t="s">
        <v>563</v>
      </c>
      <c r="C432" s="195"/>
    </row>
    <row r="433" spans="1:3" ht="12.75">
      <c r="A433" s="193" t="s">
        <v>205</v>
      </c>
      <c r="B433" s="194" t="s">
        <v>564</v>
      </c>
      <c r="C433" s="195"/>
    </row>
    <row r="434" spans="1:3" ht="12.75">
      <c r="A434" s="193" t="s">
        <v>206</v>
      </c>
      <c r="B434" s="194" t="s">
        <v>565</v>
      </c>
      <c r="C434" s="195"/>
    </row>
    <row r="435" spans="1:3" ht="12.75">
      <c r="A435" s="193" t="s">
        <v>207</v>
      </c>
      <c r="B435" s="194" t="s">
        <v>566</v>
      </c>
      <c r="C435" s="195"/>
    </row>
    <row r="436" spans="1:3" ht="12.75">
      <c r="A436" s="193" t="s">
        <v>208</v>
      </c>
      <c r="B436" s="194" t="s">
        <v>567</v>
      </c>
      <c r="C436" s="195"/>
    </row>
    <row r="437" spans="1:3" ht="12.75">
      <c r="A437" s="193" t="s">
        <v>209</v>
      </c>
      <c r="B437" s="194" t="s">
        <v>568</v>
      </c>
      <c r="C437" s="195"/>
    </row>
    <row r="438" spans="1:3" ht="12.75">
      <c r="A438" s="193" t="s">
        <v>210</v>
      </c>
      <c r="B438" s="194" t="s">
        <v>569</v>
      </c>
      <c r="C438" s="195"/>
    </row>
    <row r="439" spans="1:3" ht="12.75">
      <c r="A439" s="193" t="s">
        <v>211</v>
      </c>
      <c r="B439" s="194" t="s">
        <v>570</v>
      </c>
      <c r="C439" s="195"/>
    </row>
    <row r="440" spans="1:3" ht="12.75">
      <c r="A440" s="193" t="s">
        <v>212</v>
      </c>
      <c r="B440" s="194" t="s">
        <v>571</v>
      </c>
      <c r="C440" s="195"/>
    </row>
    <row r="441" spans="1:3" ht="12.75">
      <c r="A441" s="193" t="s">
        <v>213</v>
      </c>
      <c r="B441" s="194" t="s">
        <v>572</v>
      </c>
      <c r="C441" s="195"/>
    </row>
    <row r="442" spans="1:3" ht="12.75">
      <c r="A442" s="193" t="s">
        <v>214</v>
      </c>
      <c r="B442" s="194" t="s">
        <v>573</v>
      </c>
      <c r="C442" s="195"/>
    </row>
    <row r="443" spans="1:3" ht="12.75">
      <c r="A443" s="193" t="s">
        <v>215</v>
      </c>
      <c r="B443" s="194" t="s">
        <v>574</v>
      </c>
      <c r="C443" s="195"/>
    </row>
    <row r="444" spans="1:3" ht="12.75">
      <c r="A444" s="193" t="s">
        <v>216</v>
      </c>
      <c r="B444" s="194" t="s">
        <v>575</v>
      </c>
      <c r="C444" s="195"/>
    </row>
    <row r="445" spans="1:3" ht="12.75">
      <c r="A445" s="193" t="s">
        <v>217</v>
      </c>
      <c r="B445" s="194" t="s">
        <v>576</v>
      </c>
      <c r="C445" s="195"/>
    </row>
    <row r="446" spans="1:3" ht="12.75">
      <c r="A446" s="193" t="s">
        <v>218</v>
      </c>
      <c r="B446" s="194" t="s">
        <v>577</v>
      </c>
      <c r="C446" s="195"/>
    </row>
    <row r="447" spans="1:3" ht="12.75">
      <c r="A447" s="193" t="s">
        <v>219</v>
      </c>
      <c r="B447" s="194" t="s">
        <v>578</v>
      </c>
      <c r="C447" s="195"/>
    </row>
    <row r="448" spans="1:3" ht="12.75">
      <c r="A448" s="193" t="s">
        <v>220</v>
      </c>
      <c r="B448" s="194" t="s">
        <v>579</v>
      </c>
      <c r="C448" s="195"/>
    </row>
    <row r="449" spans="1:3" ht="12.75">
      <c r="A449" s="193" t="s">
        <v>221</v>
      </c>
      <c r="B449" s="194" t="s">
        <v>580</v>
      </c>
      <c r="C449" s="195"/>
    </row>
    <row r="450" spans="1:3" ht="12.75">
      <c r="A450" s="193" t="s">
        <v>222</v>
      </c>
      <c r="B450" s="194" t="s">
        <v>581</v>
      </c>
      <c r="C450" s="195"/>
    </row>
    <row r="451" spans="1:3" ht="12.75">
      <c r="A451" s="193" t="s">
        <v>223</v>
      </c>
      <c r="B451" s="194" t="s">
        <v>582</v>
      </c>
      <c r="C451" s="195"/>
    </row>
    <row r="452" spans="1:3" ht="12.75">
      <c r="A452" s="193" t="s">
        <v>224</v>
      </c>
      <c r="B452" s="194" t="s">
        <v>583</v>
      </c>
      <c r="C452" s="195"/>
    </row>
    <row r="453" spans="1:3" ht="12.75">
      <c r="A453" s="193" t="s">
        <v>225</v>
      </c>
      <c r="B453" s="194" t="s">
        <v>584</v>
      </c>
      <c r="C453" s="195"/>
    </row>
    <row r="454" spans="1:3" ht="12.75">
      <c r="A454" s="193" t="s">
        <v>226</v>
      </c>
      <c r="B454" s="194" t="s">
        <v>585</v>
      </c>
      <c r="C454" s="195"/>
    </row>
    <row r="455" spans="1:3" ht="12.75">
      <c r="A455" s="193" t="s">
        <v>227</v>
      </c>
      <c r="B455" s="194" t="s">
        <v>586</v>
      </c>
      <c r="C455" s="195"/>
    </row>
    <row r="456" spans="1:3" ht="12.75">
      <c r="A456" s="47">
        <v>0</v>
      </c>
      <c r="B456" s="44" t="s">
        <v>552</v>
      </c>
      <c r="C456" s="44"/>
    </row>
    <row r="457" spans="1:3" ht="12.75">
      <c r="A457" s="167"/>
      <c r="B457" s="49"/>
      <c r="C457" s="49"/>
    </row>
    <row r="458" spans="1:3" ht="12.75">
      <c r="A458" s="31" t="s">
        <v>587</v>
      </c>
    </row>
    <row r="459" spans="1:3">
      <c r="A459" s="239" t="s">
        <v>411</v>
      </c>
      <c r="B459" s="239" t="s">
        <v>412</v>
      </c>
      <c r="C459" s="32" t="s">
        <v>401</v>
      </c>
    </row>
    <row r="460" spans="1:3" ht="12.75">
      <c r="A460" s="47" t="s">
        <v>77</v>
      </c>
      <c r="B460" s="34" t="s">
        <v>109</v>
      </c>
      <c r="C460" s="34"/>
    </row>
    <row r="461" spans="1:3" ht="12.75">
      <c r="A461" s="164">
        <v>1013</v>
      </c>
      <c r="B461" s="142" t="s">
        <v>466</v>
      </c>
      <c r="C461" s="33"/>
    </row>
    <row r="462" spans="1:3" ht="12.75">
      <c r="A462" s="164">
        <v>1015</v>
      </c>
      <c r="B462" s="142" t="s">
        <v>468</v>
      </c>
      <c r="C462" s="41"/>
    </row>
    <row r="463" spans="1:3" ht="12.75">
      <c r="A463" s="164">
        <v>1019</v>
      </c>
      <c r="B463" s="313" t="s">
        <v>469</v>
      </c>
      <c r="C463" s="41"/>
    </row>
    <row r="464" spans="1:3" ht="12.75">
      <c r="A464" s="164">
        <v>3004</v>
      </c>
      <c r="B464" s="249" t="s">
        <v>470</v>
      </c>
      <c r="C464" s="41"/>
    </row>
    <row r="465" spans="1:3" ht="12.75">
      <c r="A465" s="164">
        <v>3005</v>
      </c>
      <c r="B465" s="250" t="s">
        <v>471</v>
      </c>
      <c r="C465" s="41"/>
    </row>
    <row r="466" spans="1:3" ht="12.75">
      <c r="A466" s="164">
        <v>6009</v>
      </c>
      <c r="B466" s="314" t="s">
        <v>472</v>
      </c>
      <c r="C466" s="41"/>
    </row>
    <row r="467" spans="1:3" ht="12.75">
      <c r="A467" s="164">
        <v>7012</v>
      </c>
      <c r="B467" s="314" t="s">
        <v>740</v>
      </c>
      <c r="C467" s="41"/>
    </row>
    <row r="468" spans="1:3" ht="12.75">
      <c r="A468" s="164">
        <v>7015</v>
      </c>
      <c r="B468" s="314" t="s">
        <v>473</v>
      </c>
      <c r="C468" s="41"/>
    </row>
    <row r="469" spans="1:3" ht="12.75">
      <c r="A469" s="164">
        <v>7016</v>
      </c>
      <c r="B469" s="39" t="s">
        <v>474</v>
      </c>
      <c r="C469" s="41"/>
    </row>
    <row r="470" spans="1:3" ht="12.75">
      <c r="A470" s="164" t="s">
        <v>155</v>
      </c>
      <c r="B470" s="313" t="s">
        <v>475</v>
      </c>
      <c r="C470" s="41"/>
    </row>
    <row r="471" spans="1:3" ht="12.75">
      <c r="A471" s="164" t="s">
        <v>193</v>
      </c>
      <c r="B471" s="39" t="s">
        <v>476</v>
      </c>
      <c r="C471" s="41"/>
    </row>
    <row r="472" spans="1:3" ht="12.75">
      <c r="A472" s="164">
        <v>7021</v>
      </c>
      <c r="B472" s="39" t="s">
        <v>477</v>
      </c>
      <c r="C472" s="41"/>
    </row>
    <row r="473" spans="1:3" ht="12.75">
      <c r="A473" s="164">
        <v>7022</v>
      </c>
      <c r="B473" s="39" t="s">
        <v>478</v>
      </c>
      <c r="C473" s="41"/>
    </row>
    <row r="474" spans="1:3" ht="12.75">
      <c r="A474" s="164">
        <v>7024</v>
      </c>
      <c r="B474" s="39" t="s">
        <v>479</v>
      </c>
      <c r="C474" s="41"/>
    </row>
    <row r="475" spans="1:3" ht="12.75">
      <c r="A475" s="164">
        <v>7035</v>
      </c>
      <c r="B475" s="39" t="s">
        <v>480</v>
      </c>
      <c r="C475" s="41"/>
    </row>
    <row r="476" spans="1:3" ht="12.75">
      <c r="A476" s="164">
        <v>7037</v>
      </c>
      <c r="B476" s="39" t="s">
        <v>481</v>
      </c>
      <c r="C476" s="41"/>
    </row>
    <row r="477" spans="1:3" ht="12.75">
      <c r="A477" s="164">
        <v>7038</v>
      </c>
      <c r="B477" s="39" t="s">
        <v>482</v>
      </c>
      <c r="C477" s="41"/>
    </row>
    <row r="478" spans="1:3" ht="12.75">
      <c r="A478" s="164">
        <v>7039</v>
      </c>
      <c r="B478" s="39" t="s">
        <v>483</v>
      </c>
      <c r="C478" s="41"/>
    </row>
    <row r="479" spans="1:3" ht="12.75">
      <c r="A479" s="164">
        <v>7040</v>
      </c>
      <c r="B479" s="39" t="s">
        <v>484</v>
      </c>
      <c r="C479" s="41"/>
    </row>
    <row r="480" spans="1:3" ht="12.75">
      <c r="A480" s="164">
        <v>7044</v>
      </c>
      <c r="B480" s="39" t="s">
        <v>485</v>
      </c>
      <c r="C480" s="41"/>
    </row>
    <row r="481" spans="1:3" ht="12.75">
      <c r="A481" s="164">
        <v>7048</v>
      </c>
      <c r="B481" s="39" t="s">
        <v>486</v>
      </c>
      <c r="C481" s="41"/>
    </row>
    <row r="482" spans="1:3" ht="12.75">
      <c r="A482" s="164">
        <v>8012</v>
      </c>
      <c r="B482" s="39" t="s">
        <v>487</v>
      </c>
      <c r="C482" s="41"/>
    </row>
    <row r="483" spans="1:3" ht="12.75">
      <c r="A483" s="164">
        <v>8014</v>
      </c>
      <c r="B483" s="39" t="s">
        <v>488</v>
      </c>
      <c r="C483" s="41"/>
    </row>
    <row r="484" spans="1:3" ht="12.75">
      <c r="A484" s="164" t="s">
        <v>260</v>
      </c>
      <c r="B484" s="39" t="s">
        <v>489</v>
      </c>
      <c r="C484" s="41"/>
    </row>
    <row r="485" spans="1:3" ht="12.75">
      <c r="A485" s="164" t="s">
        <v>261</v>
      </c>
      <c r="B485" s="39" t="s">
        <v>490</v>
      </c>
      <c r="C485" s="41"/>
    </row>
    <row r="486" spans="1:3" ht="12.75">
      <c r="A486" s="164">
        <v>8019</v>
      </c>
      <c r="B486" s="39" t="s">
        <v>491</v>
      </c>
      <c r="C486" s="41"/>
    </row>
    <row r="487" spans="1:3" ht="12.75">
      <c r="A487" s="164" t="s">
        <v>24</v>
      </c>
      <c r="B487" s="39" t="s">
        <v>492</v>
      </c>
      <c r="C487" s="41"/>
    </row>
    <row r="488" spans="1:3" ht="12.75">
      <c r="A488" s="164">
        <v>9004</v>
      </c>
      <c r="B488" s="39" t="s">
        <v>493</v>
      </c>
      <c r="C488" s="41"/>
    </row>
    <row r="489" spans="1:3" ht="12.75">
      <c r="A489" s="164">
        <v>9005</v>
      </c>
      <c r="B489" s="39" t="s">
        <v>494</v>
      </c>
      <c r="C489" s="41"/>
    </row>
    <row r="490" spans="1:3" ht="12.75">
      <c r="A490" s="164" t="s">
        <v>262</v>
      </c>
      <c r="B490" s="39" t="s">
        <v>495</v>
      </c>
      <c r="C490" s="41"/>
    </row>
    <row r="491" spans="1:3" ht="12.75">
      <c r="A491" s="164" t="s">
        <v>194</v>
      </c>
      <c r="B491" s="39" t="s">
        <v>496</v>
      </c>
      <c r="C491" s="41"/>
    </row>
    <row r="492" spans="1:3" ht="12.75">
      <c r="A492" s="164" t="s">
        <v>9</v>
      </c>
      <c r="B492" s="39" t="s">
        <v>497</v>
      </c>
      <c r="C492" s="41"/>
    </row>
    <row r="493" spans="1:3" ht="12.75">
      <c r="A493" s="164" t="s">
        <v>263</v>
      </c>
      <c r="B493" s="39" t="s">
        <v>498</v>
      </c>
      <c r="C493" s="41"/>
    </row>
    <row r="494" spans="1:3" ht="12.75">
      <c r="A494" s="164" t="s">
        <v>192</v>
      </c>
      <c r="B494" s="39" t="s">
        <v>499</v>
      </c>
      <c r="C494" s="41"/>
    </row>
    <row r="495" spans="1:3" ht="12.75">
      <c r="A495" s="164">
        <v>9007</v>
      </c>
      <c r="B495" s="39" t="s">
        <v>500</v>
      </c>
      <c r="C495" s="41"/>
    </row>
    <row r="496" spans="1:3" ht="12.75">
      <c r="A496" s="164" t="s">
        <v>264</v>
      </c>
      <c r="B496" s="39" t="s">
        <v>501</v>
      </c>
      <c r="C496" s="41"/>
    </row>
    <row r="497" spans="1:3" ht="12.75">
      <c r="A497" s="164" t="s">
        <v>265</v>
      </c>
      <c r="B497" s="39" t="s">
        <v>502</v>
      </c>
      <c r="C497" s="41"/>
    </row>
    <row r="498" spans="1:3" ht="12.75">
      <c r="A498" s="164">
        <v>9010</v>
      </c>
      <c r="B498" s="39" t="s">
        <v>503</v>
      </c>
      <c r="C498" s="41"/>
    </row>
    <row r="499" spans="1:3" ht="12.75">
      <c r="A499" s="164" t="s">
        <v>266</v>
      </c>
      <c r="B499" s="39" t="s">
        <v>504</v>
      </c>
      <c r="C499" s="41"/>
    </row>
    <row r="500" spans="1:3" ht="12.75">
      <c r="A500" s="164" t="s">
        <v>267</v>
      </c>
      <c r="B500" s="39" t="s">
        <v>505</v>
      </c>
      <c r="C500" s="41"/>
    </row>
    <row r="501" spans="1:3" ht="12.75">
      <c r="A501" s="164">
        <v>9016</v>
      </c>
      <c r="B501" s="39" t="s">
        <v>506</v>
      </c>
      <c r="C501" s="41"/>
    </row>
    <row r="502" spans="1:3" ht="12.75">
      <c r="A502" s="164" t="s">
        <v>268</v>
      </c>
      <c r="B502" s="39" t="s">
        <v>507</v>
      </c>
      <c r="C502" s="41"/>
    </row>
    <row r="503" spans="1:3" ht="12.75">
      <c r="A503" s="164" t="s">
        <v>156</v>
      </c>
      <c r="B503" s="39" t="s">
        <v>508</v>
      </c>
      <c r="C503" s="41"/>
    </row>
    <row r="504" spans="1:3" ht="12.75">
      <c r="A504" s="164" t="s">
        <v>10</v>
      </c>
      <c r="B504" s="39" t="s">
        <v>509</v>
      </c>
      <c r="C504" s="41"/>
    </row>
    <row r="505" spans="1:3" ht="12.75">
      <c r="A505" s="164" t="s">
        <v>11</v>
      </c>
      <c r="B505" s="39" t="s">
        <v>510</v>
      </c>
      <c r="C505" s="41"/>
    </row>
    <row r="506" spans="1:3" ht="12.75">
      <c r="A506" s="164" t="s">
        <v>187</v>
      </c>
      <c r="B506" s="39" t="s">
        <v>423</v>
      </c>
      <c r="C506" s="41"/>
    </row>
    <row r="507" spans="1:3" ht="12.75">
      <c r="A507" s="164" t="s">
        <v>12</v>
      </c>
      <c r="B507" s="39" t="s">
        <v>25</v>
      </c>
      <c r="C507" s="41"/>
    </row>
    <row r="508" spans="1:3" ht="12.75">
      <c r="A508" s="164" t="s">
        <v>650</v>
      </c>
      <c r="B508" s="39" t="s">
        <v>741</v>
      </c>
      <c r="C508" s="41"/>
    </row>
    <row r="509" spans="1:3" ht="12.75">
      <c r="A509" s="164" t="s">
        <v>663</v>
      </c>
      <c r="B509" s="39" t="s">
        <v>742</v>
      </c>
      <c r="C509" s="41"/>
    </row>
    <row r="510" spans="1:3" ht="12.75">
      <c r="A510" s="242" t="s">
        <v>8</v>
      </c>
      <c r="B510" s="39" t="s">
        <v>511</v>
      </c>
      <c r="C510" s="41"/>
    </row>
    <row r="511" spans="1:3" ht="12.75">
      <c r="A511" s="242" t="s">
        <v>13</v>
      </c>
      <c r="B511" s="39" t="s">
        <v>512</v>
      </c>
      <c r="C511" s="251" t="s">
        <v>513</v>
      </c>
    </row>
    <row r="512" spans="1:3" ht="12.75">
      <c r="A512" s="242" t="s">
        <v>14</v>
      </c>
      <c r="B512" s="39" t="s">
        <v>514</v>
      </c>
      <c r="C512" s="251" t="s">
        <v>513</v>
      </c>
    </row>
    <row r="513" spans="1:3" ht="12.75">
      <c r="A513" s="242" t="s">
        <v>15</v>
      </c>
      <c r="B513" s="39" t="s">
        <v>515</v>
      </c>
      <c r="C513" s="251" t="s">
        <v>513</v>
      </c>
    </row>
    <row r="514" spans="1:3" ht="12.75">
      <c r="A514" s="242" t="s">
        <v>16</v>
      </c>
      <c r="B514" s="39" t="s">
        <v>516</v>
      </c>
      <c r="C514" s="251" t="s">
        <v>513</v>
      </c>
    </row>
    <row r="515" spans="1:3" ht="12.75">
      <c r="A515" s="242" t="s">
        <v>17</v>
      </c>
      <c r="B515" s="39" t="s">
        <v>517</v>
      </c>
      <c r="C515" s="251" t="s">
        <v>513</v>
      </c>
    </row>
    <row r="516" spans="1:3" ht="12.75">
      <c r="A516" s="242" t="s">
        <v>18</v>
      </c>
      <c r="B516" s="39" t="s">
        <v>518</v>
      </c>
      <c r="C516" s="251" t="s">
        <v>513</v>
      </c>
    </row>
    <row r="517" spans="1:3" ht="12.75">
      <c r="A517" s="242" t="s">
        <v>19</v>
      </c>
      <c r="B517" s="39" t="s">
        <v>519</v>
      </c>
      <c r="C517" s="251" t="s">
        <v>513</v>
      </c>
    </row>
    <row r="518" spans="1:3" ht="12.75">
      <c r="A518" s="242" t="s">
        <v>20</v>
      </c>
      <c r="B518" s="39" t="s">
        <v>520</v>
      </c>
      <c r="C518" s="251" t="s">
        <v>513</v>
      </c>
    </row>
    <row r="519" spans="1:3" ht="12.75">
      <c r="A519" s="242" t="s">
        <v>21</v>
      </c>
      <c r="B519" s="39" t="s">
        <v>521</v>
      </c>
      <c r="C519" s="251" t="s">
        <v>513</v>
      </c>
    </row>
    <row r="520" spans="1:3" ht="12.75">
      <c r="A520" s="242" t="s">
        <v>22</v>
      </c>
      <c r="B520" s="39" t="s">
        <v>522</v>
      </c>
      <c r="C520" s="251" t="s">
        <v>513</v>
      </c>
    </row>
    <row r="521" spans="1:3" ht="12.75">
      <c r="A521" s="242" t="s">
        <v>27</v>
      </c>
      <c r="B521" s="39" t="s">
        <v>523</v>
      </c>
      <c r="C521" s="251" t="s">
        <v>513</v>
      </c>
    </row>
    <row r="522" spans="1:3" ht="12.75">
      <c r="A522" s="242" t="s">
        <v>28</v>
      </c>
      <c r="B522" s="39" t="s">
        <v>524</v>
      </c>
      <c r="C522" s="251" t="s">
        <v>513</v>
      </c>
    </row>
    <row r="523" spans="1:3" ht="12.75">
      <c r="A523" s="242" t="s">
        <v>29</v>
      </c>
      <c r="B523" s="39" t="s">
        <v>525</v>
      </c>
      <c r="C523" s="251" t="s">
        <v>513</v>
      </c>
    </row>
    <row r="524" spans="1:3" ht="12.75">
      <c r="A524" s="242" t="s">
        <v>30</v>
      </c>
      <c r="B524" s="39" t="s">
        <v>526</v>
      </c>
      <c r="C524" s="251" t="s">
        <v>513</v>
      </c>
    </row>
    <row r="525" spans="1:3" ht="12.75">
      <c r="A525" s="242" t="s">
        <v>31</v>
      </c>
      <c r="B525" s="39" t="s">
        <v>527</v>
      </c>
      <c r="C525" s="251" t="s">
        <v>513</v>
      </c>
    </row>
    <row r="526" spans="1:3" ht="12.75">
      <c r="A526" s="242" t="s">
        <v>32</v>
      </c>
      <c r="B526" s="39" t="s">
        <v>528</v>
      </c>
      <c r="C526" s="251" t="s">
        <v>513</v>
      </c>
    </row>
    <row r="527" spans="1:3" ht="12.75">
      <c r="A527" s="242" t="s">
        <v>33</v>
      </c>
      <c r="B527" s="39" t="s">
        <v>529</v>
      </c>
      <c r="C527" s="251" t="s">
        <v>513</v>
      </c>
    </row>
    <row r="528" spans="1:3" ht="12.75">
      <c r="A528" s="242" t="s">
        <v>34</v>
      </c>
      <c r="B528" s="39" t="s">
        <v>530</v>
      </c>
      <c r="C528" s="251" t="s">
        <v>513</v>
      </c>
    </row>
    <row r="529" spans="1:6" ht="12.75">
      <c r="A529" s="242" t="s">
        <v>35</v>
      </c>
      <c r="B529" s="39" t="s">
        <v>531</v>
      </c>
      <c r="C529" s="251" t="s">
        <v>513</v>
      </c>
    </row>
    <row r="530" spans="1:6" ht="12.75">
      <c r="A530" s="242" t="s">
        <v>36</v>
      </c>
      <c r="B530" s="39" t="s">
        <v>532</v>
      </c>
      <c r="C530" s="251" t="s">
        <v>513</v>
      </c>
    </row>
    <row r="531" spans="1:6" ht="12.75">
      <c r="A531" s="242" t="s">
        <v>37</v>
      </c>
      <c r="B531" s="39" t="s">
        <v>533</v>
      </c>
      <c r="C531" s="251" t="s">
        <v>513</v>
      </c>
    </row>
    <row r="532" spans="1:6" ht="12.75">
      <c r="A532" s="242" t="s">
        <v>38</v>
      </c>
      <c r="B532" s="39" t="s">
        <v>534</v>
      </c>
      <c r="C532" s="251" t="s">
        <v>513</v>
      </c>
    </row>
    <row r="533" spans="1:6" ht="12.75">
      <c r="A533" s="242" t="s">
        <v>39</v>
      </c>
      <c r="B533" s="39" t="s">
        <v>535</v>
      </c>
      <c r="C533" s="251" t="s">
        <v>513</v>
      </c>
    </row>
    <row r="534" spans="1:6" ht="12.75">
      <c r="A534" s="242" t="s">
        <v>40</v>
      </c>
      <c r="B534" s="39" t="s">
        <v>536</v>
      </c>
      <c r="C534" s="251" t="s">
        <v>513</v>
      </c>
    </row>
    <row r="535" spans="1:6" ht="12.75">
      <c r="A535" s="242" t="s">
        <v>23</v>
      </c>
      <c r="B535" s="39" t="s">
        <v>537</v>
      </c>
      <c r="C535" s="251" t="s">
        <v>513</v>
      </c>
    </row>
    <row r="536" spans="1:6" ht="12.75">
      <c r="A536" s="164">
        <v>0</v>
      </c>
      <c r="B536" s="39" t="s">
        <v>552</v>
      </c>
      <c r="C536" s="46"/>
    </row>
    <row r="537" spans="1:6" s="87" customFormat="1" ht="13.15" customHeight="1">
      <c r="A537" s="166"/>
      <c r="B537" s="42"/>
      <c r="C537" s="30"/>
    </row>
    <row r="538" spans="1:6" s="87" customFormat="1" ht="13.15" customHeight="1">
      <c r="A538" s="88" t="s">
        <v>392</v>
      </c>
      <c r="B538" s="30"/>
      <c r="C538" s="30"/>
    </row>
    <row r="539" spans="1:6" s="87" customFormat="1" ht="13.15" customHeight="1">
      <c r="A539" s="239" t="s">
        <v>411</v>
      </c>
      <c r="B539" s="239" t="s">
        <v>412</v>
      </c>
      <c r="C539" s="32" t="s">
        <v>401</v>
      </c>
    </row>
    <row r="540" spans="1:6" ht="13.15" customHeight="1">
      <c r="A540" s="47">
        <v>0</v>
      </c>
      <c r="B540" s="44" t="s">
        <v>552</v>
      </c>
      <c r="C540" s="44"/>
    </row>
    <row r="541" spans="1:6" ht="12.75">
      <c r="A541" s="167"/>
      <c r="B541" s="49"/>
      <c r="C541" s="49"/>
      <c r="D541" s="50"/>
      <c r="E541" s="50"/>
      <c r="F541" s="50"/>
    </row>
    <row r="542" spans="1:6" ht="12.75">
      <c r="A542" s="252" t="s">
        <v>397</v>
      </c>
    </row>
    <row r="543" spans="1:6">
      <c r="A543" s="239" t="s">
        <v>411</v>
      </c>
      <c r="B543" s="239" t="s">
        <v>412</v>
      </c>
      <c r="C543" s="32" t="s">
        <v>401</v>
      </c>
    </row>
    <row r="544" spans="1:6" ht="12.75">
      <c r="A544" s="83" t="s">
        <v>184</v>
      </c>
      <c r="B544" s="33" t="s">
        <v>602</v>
      </c>
      <c r="C544" s="41"/>
    </row>
    <row r="545" spans="1:3" ht="12.75">
      <c r="A545" s="47" t="s">
        <v>186</v>
      </c>
      <c r="B545" s="33" t="s">
        <v>603</v>
      </c>
      <c r="C545" s="41"/>
    </row>
    <row r="546" spans="1:3" ht="12.75">
      <c r="A546" s="47" t="s">
        <v>185</v>
      </c>
      <c r="B546" s="33" t="s">
        <v>604</v>
      </c>
      <c r="C546" s="41"/>
    </row>
    <row r="547" spans="1:3" ht="12.75">
      <c r="A547" s="47" t="s">
        <v>269</v>
      </c>
      <c r="B547" s="33" t="s">
        <v>605</v>
      </c>
      <c r="C547" s="41"/>
    </row>
    <row r="548" spans="1:3" ht="12.75">
      <c r="A548" s="47" t="s">
        <v>270</v>
      </c>
      <c r="B548" s="33" t="s">
        <v>606</v>
      </c>
      <c r="C548" s="41"/>
    </row>
    <row r="550" spans="1:3" ht="12.75">
      <c r="A550" s="246" t="s">
        <v>739</v>
      </c>
    </row>
  </sheetData>
  <sheetProtection algorithmName="SHA-512" hashValue="vg5KsCtUK5VZQEfKwooiXGrxSbh7kbgLFs/VQ0JiDG2b4P4KF0a+eejb6FFGFhqQmWH1TrHKjiuZa6fRnLvHeQ==" saltValue="BgqtCBPqtw4P2eTk1g7nJA==" spinCount="100000" sheet="1" objects="1" scenarios="1"/>
  <mergeCells count="2">
    <mergeCell ref="A4:B4"/>
    <mergeCell ref="A8:B8"/>
  </mergeCells>
  <phoneticPr fontId="34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40" max="3" man="1"/>
    <brk id="420" max="3" man="1"/>
    <brk id="518" max="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A98FB-FB7B-4E57-B1EA-E08B0466B4F2}">
  <dimension ref="A1:AE215"/>
  <sheetViews>
    <sheetView topLeftCell="C43" workbookViewId="0">
      <selection activeCell="T83" sqref="T83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324</v>
      </c>
      <c r="B1" s="132"/>
      <c r="C1" s="22" t="s">
        <v>43</v>
      </c>
      <c r="D1" s="28" t="s">
        <v>44</v>
      </c>
      <c r="E1" s="140" t="s">
        <v>47</v>
      </c>
      <c r="F1" s="145" t="s">
        <v>158</v>
      </c>
      <c r="G1" s="23" t="s">
        <v>325</v>
      </c>
      <c r="H1" s="23" t="s">
        <v>66</v>
      </c>
      <c r="I1" s="96" t="s">
        <v>326</v>
      </c>
      <c r="J1" s="97" t="s">
        <v>70</v>
      </c>
      <c r="K1" s="99" t="s">
        <v>71</v>
      </c>
      <c r="L1" s="102" t="s">
        <v>75</v>
      </c>
      <c r="M1" s="23" t="s">
        <v>79</v>
      </c>
      <c r="N1" s="23" t="s">
        <v>327</v>
      </c>
      <c r="O1" s="22" t="s">
        <v>93</v>
      </c>
      <c r="P1" s="24" t="s">
        <v>96</v>
      </c>
      <c r="Q1" s="109" t="s">
        <v>328</v>
      </c>
      <c r="R1" s="95" t="s">
        <v>97</v>
      </c>
      <c r="S1" s="95" t="s">
        <v>195</v>
      </c>
      <c r="T1" s="110" t="s">
        <v>101</v>
      </c>
      <c r="U1" s="24" t="s">
        <v>104</v>
      </c>
      <c r="V1" s="24" t="s">
        <v>105</v>
      </c>
      <c r="W1" s="24"/>
      <c r="X1" s="24"/>
      <c r="Y1" s="24"/>
      <c r="Z1" s="20" t="s">
        <v>106</v>
      </c>
    </row>
    <row r="2" spans="1:31">
      <c r="A2" s="25" t="s">
        <v>323</v>
      </c>
      <c r="B2" s="25"/>
      <c r="C2" s="146" t="s">
        <v>45</v>
      </c>
      <c r="D2" s="26" t="s">
        <v>45</v>
      </c>
      <c r="E2" s="315">
        <v>1013</v>
      </c>
      <c r="F2" s="16" t="s">
        <v>51</v>
      </c>
      <c r="G2" s="83">
        <v>0</v>
      </c>
      <c r="H2" s="26" t="s">
        <v>65</v>
      </c>
      <c r="I2" s="16" t="s">
        <v>68</v>
      </c>
      <c r="J2" s="26">
        <v>0</v>
      </c>
      <c r="K2" s="26">
        <v>0</v>
      </c>
      <c r="L2" s="26">
        <v>0</v>
      </c>
      <c r="M2" s="26" t="s">
        <v>80</v>
      </c>
      <c r="N2" s="26" t="s">
        <v>301</v>
      </c>
      <c r="O2" s="26" t="s">
        <v>77</v>
      </c>
      <c r="P2" s="26" t="s">
        <v>94</v>
      </c>
      <c r="Q2" s="16" t="s">
        <v>329</v>
      </c>
      <c r="R2" s="47" t="s">
        <v>77</v>
      </c>
      <c r="S2" s="164">
        <v>1013</v>
      </c>
      <c r="T2" s="169" t="s">
        <v>102</v>
      </c>
      <c r="U2" s="47" t="s">
        <v>77</v>
      </c>
      <c r="V2" s="169" t="s">
        <v>170</v>
      </c>
      <c r="Z2" s="83" t="s">
        <v>184</v>
      </c>
      <c r="AA2" s="26"/>
    </row>
    <row r="3" spans="1:31">
      <c r="A3" s="25"/>
      <c r="B3" s="25"/>
      <c r="C3" s="146" t="s">
        <v>46</v>
      </c>
      <c r="D3" s="26" t="s">
        <v>46</v>
      </c>
      <c r="E3" s="240">
        <v>1015</v>
      </c>
      <c r="F3" s="16" t="s">
        <v>54</v>
      </c>
      <c r="G3" s="84" t="s">
        <v>255</v>
      </c>
      <c r="H3" s="26" t="s">
        <v>63</v>
      </c>
      <c r="I3" s="16" t="s">
        <v>65</v>
      </c>
      <c r="M3" s="26" t="s">
        <v>81</v>
      </c>
      <c r="N3" s="164">
        <v>1013</v>
      </c>
      <c r="O3" s="164">
        <v>1013</v>
      </c>
      <c r="P3" s="26" t="s">
        <v>95</v>
      </c>
      <c r="Q3" s="16" t="s">
        <v>330</v>
      </c>
      <c r="R3" s="164">
        <v>1013</v>
      </c>
      <c r="S3" s="164">
        <v>1015</v>
      </c>
      <c r="T3" s="169" t="s">
        <v>103</v>
      </c>
      <c r="U3" s="164">
        <v>1013</v>
      </c>
      <c r="V3" s="169" t="s">
        <v>171</v>
      </c>
      <c r="Z3" s="47" t="s">
        <v>186</v>
      </c>
      <c r="AA3" s="26"/>
    </row>
    <row r="4" spans="1:31">
      <c r="A4" s="25"/>
      <c r="B4" s="25"/>
      <c r="C4" s="146" t="s">
        <v>111</v>
      </c>
      <c r="E4" s="240">
        <v>1019</v>
      </c>
      <c r="F4" s="16" t="s">
        <v>53</v>
      </c>
      <c r="G4" s="84" t="s">
        <v>256</v>
      </c>
      <c r="H4" s="26" t="s">
        <v>64</v>
      </c>
      <c r="I4" s="16" t="s">
        <v>67</v>
      </c>
      <c r="M4" s="26" t="s">
        <v>82</v>
      </c>
      <c r="N4" s="164">
        <v>1015</v>
      </c>
      <c r="O4" s="164">
        <v>1015</v>
      </c>
      <c r="Q4" s="16" t="s">
        <v>331</v>
      </c>
      <c r="R4" s="164">
        <v>1015</v>
      </c>
      <c r="S4" s="164">
        <v>1019</v>
      </c>
      <c r="T4" s="169">
        <v>0</v>
      </c>
      <c r="U4" s="164">
        <v>1015</v>
      </c>
      <c r="V4" s="169" t="s">
        <v>172</v>
      </c>
      <c r="Z4" s="47" t="s">
        <v>185</v>
      </c>
      <c r="AA4" s="26"/>
    </row>
    <row r="5" spans="1:31">
      <c r="A5" s="25"/>
      <c r="B5" s="25"/>
      <c r="C5" s="146" t="s">
        <v>49</v>
      </c>
      <c r="D5" s="21" t="s">
        <v>123</v>
      </c>
      <c r="E5" s="240">
        <v>3004</v>
      </c>
      <c r="F5" s="16" t="s">
        <v>52</v>
      </c>
      <c r="G5" s="84" t="s">
        <v>60</v>
      </c>
      <c r="H5" s="26">
        <v>0</v>
      </c>
      <c r="I5" s="16" t="s">
        <v>167</v>
      </c>
      <c r="M5" s="26" t="s">
        <v>83</v>
      </c>
      <c r="N5" s="164">
        <v>1019</v>
      </c>
      <c r="O5" s="164">
        <v>1019</v>
      </c>
      <c r="Q5" s="26" t="s">
        <v>332</v>
      </c>
      <c r="R5" s="164">
        <v>1019</v>
      </c>
      <c r="S5" s="164">
        <v>3004</v>
      </c>
      <c r="T5" s="196" t="s">
        <v>197</v>
      </c>
      <c r="U5" s="164">
        <v>1019</v>
      </c>
      <c r="V5" s="169" t="s">
        <v>173</v>
      </c>
      <c r="Z5" s="47" t="s">
        <v>269</v>
      </c>
      <c r="AA5" s="26"/>
    </row>
    <row r="6" spans="1:31">
      <c r="B6" s="25"/>
      <c r="C6" s="146" t="s">
        <v>85</v>
      </c>
      <c r="D6" s="26" t="s">
        <v>48</v>
      </c>
      <c r="E6" s="240">
        <v>7012</v>
      </c>
      <c r="F6" s="16" t="s">
        <v>119</v>
      </c>
      <c r="G6" s="84" t="s">
        <v>61</v>
      </c>
      <c r="I6" s="16" t="s">
        <v>232</v>
      </c>
      <c r="N6" s="164">
        <v>3004</v>
      </c>
      <c r="O6" s="164">
        <v>3004</v>
      </c>
      <c r="Q6" s="26" t="s">
        <v>306</v>
      </c>
      <c r="R6" s="164">
        <v>3004</v>
      </c>
      <c r="S6" s="164">
        <v>3005</v>
      </c>
      <c r="T6" s="196" t="s">
        <v>198</v>
      </c>
      <c r="U6" s="164">
        <v>3004</v>
      </c>
      <c r="V6" s="169" t="s">
        <v>174</v>
      </c>
      <c r="Z6" s="47" t="s">
        <v>270</v>
      </c>
      <c r="AA6" s="26"/>
    </row>
    <row r="7" spans="1:31">
      <c r="B7" s="25"/>
      <c r="C7" s="146" t="s">
        <v>86</v>
      </c>
      <c r="D7" s="26" t="s">
        <v>49</v>
      </c>
      <c r="E7" s="240">
        <v>7016</v>
      </c>
      <c r="F7" s="16" t="s">
        <v>148</v>
      </c>
      <c r="G7" s="84" t="s">
        <v>62</v>
      </c>
      <c r="I7" s="16" t="s">
        <v>228</v>
      </c>
      <c r="N7" s="164">
        <v>3005</v>
      </c>
      <c r="O7" s="164">
        <v>3005</v>
      </c>
      <c r="Q7" s="26" t="s">
        <v>307</v>
      </c>
      <c r="R7" s="164">
        <v>3005</v>
      </c>
      <c r="S7" s="164">
        <v>6009</v>
      </c>
      <c r="T7" s="196" t="s">
        <v>199</v>
      </c>
      <c r="U7" s="164">
        <v>3005</v>
      </c>
      <c r="V7" s="169" t="s">
        <v>175</v>
      </c>
      <c r="Z7" s="26"/>
      <c r="AA7" s="26"/>
    </row>
    <row r="8" spans="1:31">
      <c r="A8" s="25"/>
      <c r="B8" s="25"/>
      <c r="C8" s="82" t="s">
        <v>87</v>
      </c>
      <c r="E8" s="240" t="s">
        <v>193</v>
      </c>
      <c r="I8" s="16" t="s">
        <v>229</v>
      </c>
      <c r="N8" s="164">
        <v>6009</v>
      </c>
      <c r="O8" s="164">
        <v>6009</v>
      </c>
      <c r="Q8" s="26" t="s">
        <v>308</v>
      </c>
      <c r="R8" s="164">
        <v>6009</v>
      </c>
      <c r="S8" s="164">
        <v>7015</v>
      </c>
      <c r="T8" s="196" t="s">
        <v>200</v>
      </c>
      <c r="U8" s="164">
        <v>6009</v>
      </c>
      <c r="V8" s="169" t="s">
        <v>176</v>
      </c>
      <c r="AA8" s="26"/>
    </row>
    <row r="9" spans="1:31">
      <c r="A9" s="25"/>
      <c r="B9" s="25"/>
      <c r="C9" s="82" t="s">
        <v>88</v>
      </c>
      <c r="D9" s="21" t="s">
        <v>124</v>
      </c>
      <c r="E9" s="240">
        <v>7021</v>
      </c>
      <c r="G9" s="27"/>
      <c r="I9" s="16" t="s">
        <v>237</v>
      </c>
      <c r="N9" s="164">
        <v>7015</v>
      </c>
      <c r="O9" s="164">
        <v>7015</v>
      </c>
      <c r="Q9" s="26" t="s">
        <v>309</v>
      </c>
      <c r="R9" s="164">
        <v>7015</v>
      </c>
      <c r="S9" s="164">
        <v>7016</v>
      </c>
      <c r="T9" s="196" t="s">
        <v>201</v>
      </c>
      <c r="U9" s="164">
        <v>7015</v>
      </c>
      <c r="V9" s="169" t="s">
        <v>177</v>
      </c>
      <c r="AA9" s="26"/>
    </row>
    <row r="10" spans="1:31">
      <c r="A10" s="25"/>
      <c r="B10" s="25"/>
      <c r="C10" s="82" t="s">
        <v>89</v>
      </c>
      <c r="D10" s="26" t="s">
        <v>85</v>
      </c>
      <c r="E10" s="240">
        <v>7022</v>
      </c>
      <c r="G10" s="27"/>
      <c r="I10" s="16" t="s">
        <v>230</v>
      </c>
      <c r="N10" s="164">
        <v>7016</v>
      </c>
      <c r="O10" s="164">
        <v>7016</v>
      </c>
      <c r="Q10" s="26">
        <v>0</v>
      </c>
      <c r="R10" s="164">
        <v>7016</v>
      </c>
      <c r="S10" s="164" t="s">
        <v>155</v>
      </c>
      <c r="T10" s="196" t="s">
        <v>202</v>
      </c>
      <c r="U10" s="164">
        <v>7016</v>
      </c>
      <c r="V10" s="169" t="s">
        <v>178</v>
      </c>
      <c r="AA10" s="26"/>
    </row>
    <row r="11" spans="1:31">
      <c r="A11" s="25"/>
      <c r="B11" s="25"/>
      <c r="C11" s="82" t="s">
        <v>90</v>
      </c>
      <c r="D11" s="26" t="s">
        <v>86</v>
      </c>
      <c r="E11" s="240">
        <v>7035</v>
      </c>
      <c r="G11" s="27"/>
      <c r="H11" s="23"/>
      <c r="I11" s="16" t="s">
        <v>231</v>
      </c>
      <c r="N11" s="164" t="s">
        <v>155</v>
      </c>
      <c r="O11" s="164" t="s">
        <v>155</v>
      </c>
      <c r="P11" s="21"/>
      <c r="R11" s="164" t="s">
        <v>155</v>
      </c>
      <c r="S11" s="164" t="s">
        <v>193</v>
      </c>
      <c r="T11" s="196" t="s">
        <v>203</v>
      </c>
      <c r="U11" s="164" t="s">
        <v>155</v>
      </c>
      <c r="V11" s="169" t="s">
        <v>179</v>
      </c>
      <c r="AA11" s="26"/>
    </row>
    <row r="12" spans="1:31">
      <c r="A12" s="25"/>
      <c r="B12" s="25"/>
      <c r="C12" s="82" t="s">
        <v>91</v>
      </c>
      <c r="E12" s="240">
        <v>7038</v>
      </c>
      <c r="I12" s="16" t="s">
        <v>238</v>
      </c>
      <c r="J12" s="25" t="s">
        <v>161</v>
      </c>
      <c r="N12" s="164" t="s">
        <v>193</v>
      </c>
      <c r="O12" s="164" t="s">
        <v>193</v>
      </c>
      <c r="Q12" s="109" t="s">
        <v>333</v>
      </c>
      <c r="R12" s="164" t="s">
        <v>193</v>
      </c>
      <c r="S12" s="164">
        <v>7021</v>
      </c>
      <c r="T12" s="196" t="s">
        <v>204</v>
      </c>
      <c r="U12" s="164" t="s">
        <v>193</v>
      </c>
      <c r="V12" s="169" t="s">
        <v>180</v>
      </c>
      <c r="AA12" s="26"/>
    </row>
    <row r="13" spans="1:31">
      <c r="A13" s="25"/>
      <c r="B13" s="25"/>
      <c r="C13" s="82" t="s">
        <v>92</v>
      </c>
      <c r="D13" s="21" t="s">
        <v>125</v>
      </c>
      <c r="E13" s="240">
        <v>7039</v>
      </c>
      <c r="I13" s="16" t="s">
        <v>239</v>
      </c>
      <c r="N13" s="164">
        <v>7021</v>
      </c>
      <c r="O13" s="164">
        <v>7021</v>
      </c>
      <c r="Q13" s="26">
        <v>0</v>
      </c>
      <c r="R13" s="164">
        <v>7021</v>
      </c>
      <c r="S13" s="164">
        <v>7022</v>
      </c>
      <c r="T13" s="196" t="s">
        <v>205</v>
      </c>
      <c r="U13" s="164">
        <v>7021</v>
      </c>
      <c r="V13" s="169" t="s">
        <v>181</v>
      </c>
      <c r="AA13" s="26"/>
    </row>
    <row r="14" spans="1:31">
      <c r="A14" s="25"/>
      <c r="B14" s="25"/>
      <c r="C14" s="146" t="s">
        <v>121</v>
      </c>
      <c r="D14" s="26" t="s">
        <v>87</v>
      </c>
      <c r="E14" s="240">
        <v>7048</v>
      </c>
      <c r="F14" s="16"/>
      <c r="I14" s="16" t="s">
        <v>240</v>
      </c>
      <c r="N14" s="164">
        <v>7022</v>
      </c>
      <c r="O14" s="164">
        <v>7022</v>
      </c>
      <c r="R14" s="164">
        <v>7022</v>
      </c>
      <c r="S14" s="164">
        <v>7024</v>
      </c>
      <c r="T14" s="196" t="s">
        <v>206</v>
      </c>
      <c r="U14" s="164">
        <v>7022</v>
      </c>
      <c r="V14" s="169" t="s">
        <v>182</v>
      </c>
      <c r="X14" s="21"/>
      <c r="AA14" s="26"/>
    </row>
    <row r="15" spans="1:31">
      <c r="A15" s="25"/>
      <c r="B15" s="25"/>
      <c r="C15" s="146" t="s">
        <v>122</v>
      </c>
      <c r="D15" s="26" t="s">
        <v>88</v>
      </c>
      <c r="E15" s="240">
        <v>8014</v>
      </c>
      <c r="F15" s="16"/>
      <c r="I15" s="16" t="s">
        <v>258</v>
      </c>
      <c r="J15" s="25" t="s">
        <v>196</v>
      </c>
      <c r="N15" s="164">
        <v>7024</v>
      </c>
      <c r="O15" s="164">
        <v>7024</v>
      </c>
      <c r="R15" s="164">
        <v>7024</v>
      </c>
      <c r="S15" s="164">
        <v>7035</v>
      </c>
      <c r="T15" s="196" t="s">
        <v>207</v>
      </c>
      <c r="U15" s="164">
        <v>7024</v>
      </c>
      <c r="V15" s="169" t="s">
        <v>183</v>
      </c>
      <c r="AA15" s="26"/>
    </row>
    <row r="16" spans="1:31">
      <c r="A16" s="25"/>
      <c r="C16" s="146" t="s">
        <v>140</v>
      </c>
      <c r="E16" s="240">
        <v>8019</v>
      </c>
      <c r="F16" s="16"/>
      <c r="I16" s="16" t="s">
        <v>259</v>
      </c>
      <c r="N16" s="164">
        <v>7035</v>
      </c>
      <c r="O16" s="164">
        <v>7035</v>
      </c>
      <c r="R16" s="164">
        <v>7035</v>
      </c>
      <c r="S16" s="164">
        <v>7037</v>
      </c>
      <c r="T16" s="196" t="s">
        <v>208</v>
      </c>
      <c r="U16" s="164">
        <v>7035</v>
      </c>
      <c r="V16" s="26">
        <v>0</v>
      </c>
      <c r="AA16" s="26"/>
      <c r="AB16" t="s">
        <v>91</v>
      </c>
      <c r="AE16" t="s">
        <v>190</v>
      </c>
    </row>
    <row r="17" spans="1:31">
      <c r="A17" s="25"/>
      <c r="C17" s="146" t="s">
        <v>141</v>
      </c>
      <c r="D17" s="21" t="s">
        <v>126</v>
      </c>
      <c r="E17" s="240" t="s">
        <v>262</v>
      </c>
      <c r="F17" s="16"/>
      <c r="I17" s="16" t="s">
        <v>233</v>
      </c>
      <c r="N17" s="164">
        <v>7037</v>
      </c>
      <c r="O17" s="164">
        <v>7037</v>
      </c>
      <c r="R17" s="164">
        <v>7037</v>
      </c>
      <c r="S17" s="164">
        <v>7038</v>
      </c>
      <c r="T17" s="196" t="s">
        <v>209</v>
      </c>
      <c r="U17" s="164">
        <v>7037</v>
      </c>
      <c r="AA17" s="26"/>
      <c r="AB17" t="s">
        <v>87</v>
      </c>
      <c r="AE17" t="s">
        <v>189</v>
      </c>
    </row>
    <row r="18" spans="1:31">
      <c r="A18" s="25"/>
      <c r="C18" s="146" t="s">
        <v>143</v>
      </c>
      <c r="D18" s="26" t="s">
        <v>89</v>
      </c>
      <c r="E18" s="240">
        <v>9006</v>
      </c>
      <c r="F18" s="16"/>
      <c r="I18" s="16" t="s">
        <v>234</v>
      </c>
      <c r="N18" s="164">
        <v>7038</v>
      </c>
      <c r="O18" s="164">
        <v>7038</v>
      </c>
      <c r="R18" s="164">
        <v>7038</v>
      </c>
      <c r="S18" s="164">
        <v>7039</v>
      </c>
      <c r="T18" s="196" t="s">
        <v>210</v>
      </c>
      <c r="U18" s="164">
        <v>7038</v>
      </c>
      <c r="X18" s="21"/>
      <c r="Y18" s="26" t="s">
        <v>45</v>
      </c>
      <c r="AA18" s="26"/>
      <c r="AB18" t="s">
        <v>48</v>
      </c>
      <c r="AE18" t="s">
        <v>188</v>
      </c>
    </row>
    <row r="19" spans="1:31" ht="25.5">
      <c r="A19" s="25"/>
      <c r="C19" s="146" t="s">
        <v>144</v>
      </c>
      <c r="D19" s="26" t="s">
        <v>90</v>
      </c>
      <c r="E19" s="240" t="s">
        <v>192</v>
      </c>
      <c r="F19" s="16"/>
      <c r="I19" s="16" t="s">
        <v>235</v>
      </c>
      <c r="J19" s="25" t="s">
        <v>334</v>
      </c>
      <c r="N19" s="164">
        <v>7039</v>
      </c>
      <c r="O19" s="164">
        <v>7039</v>
      </c>
      <c r="R19" s="164">
        <v>7039</v>
      </c>
      <c r="S19" s="164">
        <v>7040</v>
      </c>
      <c r="T19" s="196" t="s">
        <v>211</v>
      </c>
      <c r="U19" s="164">
        <v>7039</v>
      </c>
      <c r="Y19" s="140" t="s">
        <v>47</v>
      </c>
      <c r="Z19" s="188" t="s">
        <v>45</v>
      </c>
      <c r="AA19" s="26"/>
      <c r="AB19" s="93" t="s">
        <v>131</v>
      </c>
      <c r="AC19" s="190" t="s">
        <v>133</v>
      </c>
      <c r="AE19" s="139" t="s">
        <v>132</v>
      </c>
    </row>
    <row r="20" spans="1:31">
      <c r="E20" s="240">
        <v>9007</v>
      </c>
      <c r="F20" s="143"/>
      <c r="I20" s="16" t="s">
        <v>236</v>
      </c>
      <c r="J20" s="25" t="s">
        <v>335</v>
      </c>
      <c r="N20" s="164">
        <v>7040</v>
      </c>
      <c r="O20" s="164">
        <v>7040</v>
      </c>
      <c r="R20" s="164">
        <v>7040</v>
      </c>
      <c r="S20" s="164">
        <v>7044</v>
      </c>
      <c r="T20" s="196" t="s">
        <v>212</v>
      </c>
      <c r="U20" s="164">
        <v>7040</v>
      </c>
      <c r="Y20" s="315">
        <v>1013</v>
      </c>
      <c r="Z20" s="16"/>
      <c r="AA20" s="26"/>
      <c r="AB20" s="316">
        <v>1015</v>
      </c>
      <c r="AC20" s="26"/>
      <c r="AE20" s="317">
        <v>7016</v>
      </c>
    </row>
    <row r="21" spans="1:31">
      <c r="D21" s="21" t="s">
        <v>127</v>
      </c>
      <c r="E21" s="240">
        <v>9010</v>
      </c>
      <c r="F21" s="143"/>
      <c r="I21" s="16" t="s">
        <v>278</v>
      </c>
      <c r="J21" s="25" t="s">
        <v>336</v>
      </c>
      <c r="N21" s="164">
        <v>7044</v>
      </c>
      <c r="O21" s="164">
        <v>7044</v>
      </c>
      <c r="R21" s="164">
        <v>7044</v>
      </c>
      <c r="S21" s="164">
        <v>7048</v>
      </c>
      <c r="T21" s="196" t="s">
        <v>213</v>
      </c>
      <c r="U21" s="164">
        <v>7044</v>
      </c>
      <c r="Y21" s="240">
        <v>1015</v>
      </c>
      <c r="Z21" s="16"/>
      <c r="AA21" s="26"/>
      <c r="AB21" s="316">
        <v>3004</v>
      </c>
      <c r="AC21" s="21"/>
      <c r="AE21" s="317">
        <v>7022</v>
      </c>
    </row>
    <row r="22" spans="1:31">
      <c r="A22" s="21" t="s">
        <v>137</v>
      </c>
      <c r="B22" s="21" t="s">
        <v>137</v>
      </c>
      <c r="D22" s="26" t="s">
        <v>91</v>
      </c>
      <c r="E22" s="240">
        <v>9016</v>
      </c>
      <c r="F22" s="143"/>
      <c r="G22" s="143"/>
      <c r="I22" s="16" t="s">
        <v>241</v>
      </c>
      <c r="J22" s="25" t="s">
        <v>337</v>
      </c>
      <c r="N22" s="164">
        <v>7048</v>
      </c>
      <c r="O22" s="164">
        <v>7048</v>
      </c>
      <c r="R22" s="164">
        <v>7048</v>
      </c>
      <c r="S22" s="164">
        <v>8012</v>
      </c>
      <c r="T22" s="196" t="s">
        <v>214</v>
      </c>
      <c r="U22" s="164">
        <v>7048</v>
      </c>
      <c r="Y22" s="240">
        <v>1019</v>
      </c>
      <c r="Z22" s="16"/>
      <c r="AA22" s="26"/>
      <c r="AB22" s="316">
        <v>7016</v>
      </c>
      <c r="AC22" s="16"/>
      <c r="AE22" s="317">
        <v>7035</v>
      </c>
    </row>
    <row r="23" spans="1:31">
      <c r="A23" s="146" t="s">
        <v>45</v>
      </c>
      <c r="B23" s="25">
        <v>1</v>
      </c>
      <c r="C23" s="26" t="s">
        <v>47</v>
      </c>
      <c r="D23" s="26" t="s">
        <v>92</v>
      </c>
      <c r="E23" s="240" t="s">
        <v>108</v>
      </c>
      <c r="F23" s="143"/>
      <c r="G23" s="143"/>
      <c r="I23" s="16" t="s">
        <v>242</v>
      </c>
      <c r="J23" s="25" t="s">
        <v>338</v>
      </c>
      <c r="N23" s="164">
        <v>8012</v>
      </c>
      <c r="O23" s="164">
        <v>8012</v>
      </c>
      <c r="R23" s="164">
        <v>8012</v>
      </c>
      <c r="S23" s="164">
        <v>8014</v>
      </c>
      <c r="T23" s="196" t="s">
        <v>215</v>
      </c>
      <c r="U23" s="164">
        <v>8012</v>
      </c>
      <c r="Y23" s="240">
        <v>3004</v>
      </c>
      <c r="Z23" s="16"/>
      <c r="AA23" s="26"/>
      <c r="AB23" s="316" t="s">
        <v>193</v>
      </c>
      <c r="AC23" s="16"/>
      <c r="AE23" s="317" t="s">
        <v>262</v>
      </c>
    </row>
    <row r="24" spans="1:31">
      <c r="A24" s="146" t="s">
        <v>46</v>
      </c>
      <c r="B24" s="25">
        <v>2</v>
      </c>
      <c r="C24" s="26" t="s">
        <v>47</v>
      </c>
      <c r="E24" s="240" t="s">
        <v>107</v>
      </c>
      <c r="F24" s="12"/>
      <c r="G24" s="143"/>
      <c r="I24" s="16" t="s">
        <v>243</v>
      </c>
      <c r="N24" s="164">
        <v>8014</v>
      </c>
      <c r="O24" s="164">
        <v>8014</v>
      </c>
      <c r="R24" s="164">
        <v>8014</v>
      </c>
      <c r="S24" s="164" t="s">
        <v>260</v>
      </c>
      <c r="T24" s="196" t="s">
        <v>216</v>
      </c>
      <c r="U24" s="164">
        <v>8014</v>
      </c>
      <c r="Y24" s="240">
        <v>7012</v>
      </c>
      <c r="Z24" s="16"/>
      <c r="AA24" s="26"/>
      <c r="AB24" s="316">
        <v>7021</v>
      </c>
      <c r="AC24" s="26"/>
      <c r="AE24" s="317">
        <v>9006</v>
      </c>
    </row>
    <row r="25" spans="1:31">
      <c r="A25" s="146" t="s">
        <v>111</v>
      </c>
      <c r="B25" s="25">
        <v>3</v>
      </c>
      <c r="C25" s="26" t="s">
        <v>131</v>
      </c>
      <c r="D25" s="21" t="s">
        <v>128</v>
      </c>
      <c r="E25" s="240" t="s">
        <v>257</v>
      </c>
      <c r="F25" s="141" t="s">
        <v>45</v>
      </c>
      <c r="G25" s="143"/>
      <c r="I25" s="16" t="s">
        <v>244</v>
      </c>
      <c r="N25" s="164" t="s">
        <v>260</v>
      </c>
      <c r="O25" s="164" t="s">
        <v>260</v>
      </c>
      <c r="R25" s="164" t="s">
        <v>260</v>
      </c>
      <c r="S25" s="164" t="s">
        <v>261</v>
      </c>
      <c r="T25" s="196" t="s">
        <v>217</v>
      </c>
      <c r="U25" s="164" t="s">
        <v>260</v>
      </c>
      <c r="Y25" s="240">
        <v>7016</v>
      </c>
      <c r="Z25" s="16"/>
      <c r="AA25" s="26"/>
      <c r="AB25" s="316">
        <v>7022</v>
      </c>
      <c r="AC25" s="21"/>
      <c r="AE25" s="317">
        <v>9007</v>
      </c>
    </row>
    <row r="26" spans="1:31">
      <c r="A26" s="146" t="s">
        <v>49</v>
      </c>
      <c r="B26" s="25">
        <v>4</v>
      </c>
      <c r="C26" s="26" t="s">
        <v>131</v>
      </c>
      <c r="D26" s="26" t="s">
        <v>121</v>
      </c>
      <c r="E26" s="240" t="s">
        <v>50</v>
      </c>
      <c r="G26" s="143"/>
      <c r="I26" s="16" t="s">
        <v>245</v>
      </c>
      <c r="J26" s="98" t="s">
        <v>69</v>
      </c>
      <c r="K26" s="99" t="s">
        <v>72</v>
      </c>
      <c r="L26" s="102" t="s">
        <v>76</v>
      </c>
      <c r="N26" s="164" t="s">
        <v>261</v>
      </c>
      <c r="O26" s="164" t="s">
        <v>261</v>
      </c>
      <c r="R26" s="164" t="s">
        <v>261</v>
      </c>
      <c r="S26" s="164">
        <v>8019</v>
      </c>
      <c r="T26" s="196" t="s">
        <v>218</v>
      </c>
      <c r="U26" s="164" t="s">
        <v>261</v>
      </c>
      <c r="Y26" s="240" t="s">
        <v>193</v>
      </c>
      <c r="Z26" s="26"/>
      <c r="AA26" s="26"/>
      <c r="AB26" s="316">
        <v>7035</v>
      </c>
      <c r="AC26" s="16"/>
      <c r="AE26" s="317">
        <v>9016</v>
      </c>
    </row>
    <row r="27" spans="1:31">
      <c r="A27" s="146" t="s">
        <v>85</v>
      </c>
      <c r="B27" s="25">
        <v>5</v>
      </c>
      <c r="C27" s="26" t="s">
        <v>132</v>
      </c>
      <c r="D27" s="26" t="s">
        <v>122</v>
      </c>
      <c r="E27" s="240" t="s">
        <v>187</v>
      </c>
      <c r="G27" s="143"/>
      <c r="I27" s="16" t="s">
        <v>246</v>
      </c>
      <c r="J27" s="16">
        <v>0</v>
      </c>
      <c r="K27" s="26">
        <v>4</v>
      </c>
      <c r="L27" s="26" t="s">
        <v>77</v>
      </c>
      <c r="N27" s="164">
        <v>8019</v>
      </c>
      <c r="O27" s="164">
        <v>8019</v>
      </c>
      <c r="R27" s="164">
        <v>8019</v>
      </c>
      <c r="S27" s="164" t="s">
        <v>24</v>
      </c>
      <c r="T27" s="196" t="s">
        <v>219</v>
      </c>
      <c r="U27" s="164">
        <v>8019</v>
      </c>
      <c r="Y27" s="240">
        <v>7021</v>
      </c>
      <c r="Z27" s="26"/>
      <c r="AA27" s="26"/>
      <c r="AB27" s="316">
        <v>7038</v>
      </c>
      <c r="AC27" s="16"/>
      <c r="AE27" s="317" t="s">
        <v>107</v>
      </c>
    </row>
    <row r="28" spans="1:31">
      <c r="A28" s="146" t="s">
        <v>86</v>
      </c>
      <c r="B28" s="25">
        <v>6</v>
      </c>
      <c r="C28" s="26" t="s">
        <v>132</v>
      </c>
      <c r="E28" s="240" t="s">
        <v>8</v>
      </c>
      <c r="G28" s="143"/>
      <c r="I28" s="16" t="s">
        <v>247</v>
      </c>
      <c r="J28" s="16">
        <v>280</v>
      </c>
      <c r="K28" s="26">
        <v>6</v>
      </c>
      <c r="L28" s="26" t="s">
        <v>78</v>
      </c>
      <c r="N28" s="164" t="s">
        <v>24</v>
      </c>
      <c r="O28" s="164" t="s">
        <v>24</v>
      </c>
      <c r="R28" s="164" t="s">
        <v>24</v>
      </c>
      <c r="S28" s="164">
        <v>9004</v>
      </c>
      <c r="T28" s="196" t="s">
        <v>220</v>
      </c>
      <c r="U28" s="164" t="s">
        <v>24</v>
      </c>
      <c r="Y28" s="240">
        <v>7022</v>
      </c>
      <c r="Z28" s="26"/>
      <c r="AB28" s="316">
        <v>7048</v>
      </c>
      <c r="AC28" s="16"/>
      <c r="AE28" s="317" t="s">
        <v>257</v>
      </c>
    </row>
    <row r="29" spans="1:31">
      <c r="A29" s="82" t="s">
        <v>87</v>
      </c>
      <c r="B29" s="25">
        <v>7</v>
      </c>
      <c r="C29" s="26" t="s">
        <v>191</v>
      </c>
      <c r="D29" s="21" t="s">
        <v>139</v>
      </c>
      <c r="E29" s="93" t="s">
        <v>131</v>
      </c>
      <c r="F29" s="94" t="s">
        <v>133</v>
      </c>
      <c r="G29" s="143"/>
      <c r="I29" s="16" t="s">
        <v>248</v>
      </c>
      <c r="J29" s="16">
        <v>400</v>
      </c>
      <c r="K29" s="26" t="s">
        <v>73</v>
      </c>
      <c r="L29" s="26">
        <v>8019</v>
      </c>
      <c r="N29" s="164">
        <v>9004</v>
      </c>
      <c r="O29" s="164">
        <v>9004</v>
      </c>
      <c r="R29" s="164">
        <v>9004</v>
      </c>
      <c r="S29" s="164">
        <v>9005</v>
      </c>
      <c r="T29" s="196" t="s">
        <v>221</v>
      </c>
      <c r="U29" s="164">
        <v>9004</v>
      </c>
      <c r="Y29" s="240">
        <v>7035</v>
      </c>
      <c r="Z29" s="26"/>
      <c r="AB29" s="316">
        <v>8014</v>
      </c>
      <c r="AC29" s="16"/>
      <c r="AE29" s="317" t="s">
        <v>8</v>
      </c>
    </row>
    <row r="30" spans="1:31">
      <c r="A30" s="82" t="s">
        <v>88</v>
      </c>
      <c r="B30" s="25">
        <v>8</v>
      </c>
      <c r="C30" s="26" t="s">
        <v>191</v>
      </c>
      <c r="D30" s="26" t="s">
        <v>140</v>
      </c>
      <c r="E30" s="316">
        <v>1015</v>
      </c>
      <c r="G30" s="143"/>
      <c r="I30" s="16" t="s">
        <v>249</v>
      </c>
      <c r="J30" s="16">
        <v>500</v>
      </c>
      <c r="K30" s="26" t="s">
        <v>74</v>
      </c>
      <c r="L30" s="26">
        <v>0</v>
      </c>
      <c r="N30" s="164">
        <v>9005</v>
      </c>
      <c r="O30" s="164">
        <v>9005</v>
      </c>
      <c r="R30" s="164">
        <v>9005</v>
      </c>
      <c r="S30" s="164" t="s">
        <v>262</v>
      </c>
      <c r="T30" s="196" t="s">
        <v>222</v>
      </c>
      <c r="U30" s="164">
        <v>9005</v>
      </c>
      <c r="Y30" s="240">
        <v>7038</v>
      </c>
      <c r="Z30" s="26"/>
      <c r="AB30" s="316" t="s">
        <v>262</v>
      </c>
      <c r="AC30" s="16"/>
    </row>
    <row r="31" spans="1:31">
      <c r="A31" s="82" t="s">
        <v>89</v>
      </c>
      <c r="B31" s="25">
        <v>9</v>
      </c>
      <c r="C31" s="26" t="s">
        <v>131</v>
      </c>
      <c r="D31" s="26" t="s">
        <v>141</v>
      </c>
      <c r="E31" s="316">
        <v>3004</v>
      </c>
      <c r="F31" s="144" t="s">
        <v>120</v>
      </c>
      <c r="G31" s="159" t="s">
        <v>163</v>
      </c>
      <c r="H31" s="158"/>
      <c r="I31" s="16" t="s">
        <v>250</v>
      </c>
      <c r="J31" s="16">
        <v>600</v>
      </c>
      <c r="K31" s="26">
        <v>0</v>
      </c>
      <c r="N31" s="164" t="s">
        <v>262</v>
      </c>
      <c r="O31" s="164" t="s">
        <v>262</v>
      </c>
      <c r="R31" s="164" t="s">
        <v>262</v>
      </c>
      <c r="S31" s="164" t="s">
        <v>194</v>
      </c>
      <c r="T31" s="196" t="s">
        <v>223</v>
      </c>
      <c r="U31" s="164" t="s">
        <v>262</v>
      </c>
      <c r="Y31" s="240">
        <v>7039</v>
      </c>
      <c r="Z31" s="26"/>
      <c r="AB31" s="316">
        <v>9006</v>
      </c>
      <c r="AC31" s="16"/>
    </row>
    <row r="32" spans="1:31">
      <c r="A32" s="82" t="s">
        <v>90</v>
      </c>
      <c r="B32" s="25">
        <v>10</v>
      </c>
      <c r="C32" s="26" t="s">
        <v>131</v>
      </c>
      <c r="E32" s="316">
        <v>7016</v>
      </c>
      <c r="F32" s="16" t="s">
        <v>51</v>
      </c>
      <c r="G32" s="143"/>
      <c r="I32" s="16" t="s">
        <v>251</v>
      </c>
      <c r="J32" s="16">
        <v>800</v>
      </c>
      <c r="N32" s="164" t="s">
        <v>194</v>
      </c>
      <c r="O32" s="164" t="s">
        <v>194</v>
      </c>
      <c r="Q32" s="24"/>
      <c r="R32" s="164" t="s">
        <v>194</v>
      </c>
      <c r="S32" s="164" t="s">
        <v>9</v>
      </c>
      <c r="T32" s="196" t="s">
        <v>224</v>
      </c>
      <c r="U32" s="164" t="s">
        <v>194</v>
      </c>
      <c r="Y32" s="240">
        <v>7048</v>
      </c>
      <c r="Z32" s="16"/>
      <c r="AB32" s="316" t="s">
        <v>192</v>
      </c>
      <c r="AC32" s="189"/>
    </row>
    <row r="33" spans="1:29">
      <c r="A33" s="82" t="s">
        <v>91</v>
      </c>
      <c r="B33" s="25">
        <v>11</v>
      </c>
      <c r="C33" s="26" t="s">
        <v>191</v>
      </c>
      <c r="D33" s="21" t="s">
        <v>142</v>
      </c>
      <c r="E33" s="316" t="s">
        <v>193</v>
      </c>
      <c r="F33" s="16" t="s">
        <v>52</v>
      </c>
      <c r="G33" s="143"/>
      <c r="I33" s="16">
        <v>0</v>
      </c>
      <c r="J33" s="16">
        <v>900</v>
      </c>
      <c r="N33" s="164" t="s">
        <v>9</v>
      </c>
      <c r="O33" s="164" t="s">
        <v>9</v>
      </c>
      <c r="R33" s="164" t="s">
        <v>9</v>
      </c>
      <c r="S33" s="164" t="s">
        <v>263</v>
      </c>
      <c r="T33" s="196" t="s">
        <v>225</v>
      </c>
      <c r="U33" s="164" t="s">
        <v>9</v>
      </c>
      <c r="Y33" s="240">
        <v>8014</v>
      </c>
      <c r="Z33" s="16"/>
      <c r="AB33" s="316">
        <v>9007</v>
      </c>
      <c r="AC33" s="16"/>
    </row>
    <row r="34" spans="1:29">
      <c r="A34" s="82" t="s">
        <v>92</v>
      </c>
      <c r="B34" s="25">
        <v>12</v>
      </c>
      <c r="C34" s="26" t="s">
        <v>191</v>
      </c>
      <c r="D34" s="26" t="s">
        <v>143</v>
      </c>
      <c r="E34" s="316">
        <v>7021</v>
      </c>
      <c r="G34" s="143"/>
      <c r="I34" s="16"/>
      <c r="J34" s="16">
        <v>1000</v>
      </c>
      <c r="N34" s="164" t="s">
        <v>263</v>
      </c>
      <c r="O34" s="164" t="s">
        <v>263</v>
      </c>
      <c r="R34" s="164" t="s">
        <v>263</v>
      </c>
      <c r="S34" s="164" t="s">
        <v>192</v>
      </c>
      <c r="T34" s="196" t="s">
        <v>226</v>
      </c>
      <c r="U34" s="164" t="s">
        <v>263</v>
      </c>
      <c r="Y34" s="240">
        <v>8019</v>
      </c>
      <c r="Z34" s="16"/>
      <c r="AB34" s="316">
        <v>9010</v>
      </c>
      <c r="AC34" s="16"/>
    </row>
    <row r="35" spans="1:29">
      <c r="A35" s="146" t="s">
        <v>121</v>
      </c>
      <c r="B35" s="25">
        <v>13</v>
      </c>
      <c r="C35" s="26" t="s">
        <v>131</v>
      </c>
      <c r="D35" s="26" t="s">
        <v>144</v>
      </c>
      <c r="E35" s="316">
        <v>7022</v>
      </c>
      <c r="F35" s="144" t="s">
        <v>157</v>
      </c>
      <c r="G35" s="159" t="s">
        <v>164</v>
      </c>
      <c r="H35" s="144"/>
      <c r="I35" s="16"/>
      <c r="N35" s="164" t="s">
        <v>192</v>
      </c>
      <c r="O35" s="164" t="s">
        <v>192</v>
      </c>
      <c r="R35" s="164" t="s">
        <v>192</v>
      </c>
      <c r="S35" s="164">
        <v>9007</v>
      </c>
      <c r="T35" s="196" t="s">
        <v>227</v>
      </c>
      <c r="U35" s="164" t="s">
        <v>192</v>
      </c>
      <c r="Y35" s="240" t="s">
        <v>262</v>
      </c>
      <c r="Z35" s="16"/>
      <c r="AB35" s="316">
        <v>9016</v>
      </c>
      <c r="AC35" s="16"/>
    </row>
    <row r="36" spans="1:29">
      <c r="A36" s="146" t="s">
        <v>122</v>
      </c>
      <c r="B36" s="25">
        <v>14</v>
      </c>
      <c r="C36" s="26" t="s">
        <v>131</v>
      </c>
      <c r="E36" s="316">
        <v>7035</v>
      </c>
      <c r="F36" s="16" t="s">
        <v>51</v>
      </c>
      <c r="G36" s="143"/>
      <c r="N36" s="164">
        <v>9007</v>
      </c>
      <c r="O36" s="164">
        <v>9007</v>
      </c>
      <c r="R36" s="164">
        <v>9007</v>
      </c>
      <c r="S36" s="164" t="s">
        <v>264</v>
      </c>
      <c r="U36" s="164">
        <v>9007</v>
      </c>
      <c r="Y36" s="240">
        <v>9006</v>
      </c>
      <c r="Z36" s="16"/>
      <c r="AB36" s="316" t="s">
        <v>108</v>
      </c>
      <c r="AC36" s="16"/>
    </row>
    <row r="37" spans="1:29">
      <c r="A37" s="146" t="s">
        <v>140</v>
      </c>
      <c r="B37" s="25">
        <v>15</v>
      </c>
      <c r="C37" s="26" t="s">
        <v>132</v>
      </c>
      <c r="E37" s="316">
        <v>7038</v>
      </c>
      <c r="F37" s="16" t="s">
        <v>52</v>
      </c>
      <c r="G37" s="143"/>
      <c r="J37" s="221" cm="1">
        <f t="array" ref="J37">IF(OR(C41="1DFG",C41="1DFB",C41="1D3G",C41="1D3B"),DrzakVL,VedVL0F)</f>
        <v>0</v>
      </c>
      <c r="N37" s="164" t="s">
        <v>264</v>
      </c>
      <c r="O37" s="164" t="s">
        <v>264</v>
      </c>
      <c r="R37" s="164" t="s">
        <v>264</v>
      </c>
      <c r="S37" s="164" t="s">
        <v>265</v>
      </c>
      <c r="U37" s="164" t="s">
        <v>264</v>
      </c>
      <c r="Y37" s="240" t="s">
        <v>192</v>
      </c>
      <c r="Z37" s="16"/>
      <c r="AB37" s="316" t="s">
        <v>107</v>
      </c>
      <c r="AC37" s="16"/>
    </row>
    <row r="38" spans="1:29">
      <c r="A38" s="146" t="s">
        <v>141</v>
      </c>
      <c r="B38" s="25">
        <v>16</v>
      </c>
      <c r="C38" s="26" t="s">
        <v>132</v>
      </c>
      <c r="E38" s="316">
        <v>7048</v>
      </c>
      <c r="F38" s="16" t="s">
        <v>119</v>
      </c>
      <c r="G38" s="143"/>
      <c r="I38" s="163"/>
      <c r="J38" s="26" cm="1">
        <f t="array" ref="J38">IF(OR(C45="1DFG",C45="1DFB",C45="1D3G",C45="1D3B"),DrzakVL,VedVL0F)</f>
        <v>0</v>
      </c>
      <c r="N38" s="164" t="s">
        <v>265</v>
      </c>
      <c r="O38" s="164" t="s">
        <v>265</v>
      </c>
      <c r="R38" s="164" t="s">
        <v>265</v>
      </c>
      <c r="S38" s="164">
        <v>9010</v>
      </c>
      <c r="U38" s="164" t="s">
        <v>265</v>
      </c>
      <c r="Y38" s="240">
        <v>9007</v>
      </c>
      <c r="Z38" s="143"/>
      <c r="AB38" s="316" t="s">
        <v>257</v>
      </c>
      <c r="AC38" s="16"/>
    </row>
    <row r="39" spans="1:29">
      <c r="A39" s="146" t="s">
        <v>143</v>
      </c>
      <c r="B39" s="25">
        <v>17</v>
      </c>
      <c r="C39" s="26" t="s">
        <v>132</v>
      </c>
      <c r="E39" s="316">
        <v>8014</v>
      </c>
      <c r="F39" s="16" t="s">
        <v>148</v>
      </c>
      <c r="G39" s="143"/>
      <c r="N39" s="164">
        <v>9010</v>
      </c>
      <c r="O39" s="164">
        <v>9010</v>
      </c>
      <c r="R39" s="164">
        <v>9010</v>
      </c>
      <c r="S39" s="164" t="s">
        <v>266</v>
      </c>
      <c r="U39" s="164">
        <v>9010</v>
      </c>
      <c r="Y39" s="240">
        <v>9010</v>
      </c>
      <c r="Z39" s="143"/>
      <c r="AB39" s="316" t="s">
        <v>50</v>
      </c>
      <c r="AC39" s="16"/>
    </row>
    <row r="40" spans="1:29">
      <c r="A40" s="146" t="s">
        <v>144</v>
      </c>
      <c r="B40" s="25">
        <v>18</v>
      </c>
      <c r="C40" s="26" t="s">
        <v>132</v>
      </c>
      <c r="E40" s="316" t="s">
        <v>262</v>
      </c>
      <c r="F40" s="16"/>
      <c r="G40" s="25"/>
      <c r="I40" s="25" t="s">
        <v>168</v>
      </c>
      <c r="N40" s="164" t="s">
        <v>266</v>
      </c>
      <c r="O40" s="164" t="s">
        <v>266</v>
      </c>
      <c r="R40" s="164" t="s">
        <v>266</v>
      </c>
      <c r="S40" s="164" t="s">
        <v>267</v>
      </c>
      <c r="U40" s="164" t="s">
        <v>266</v>
      </c>
      <c r="Y40" s="240">
        <v>9016</v>
      </c>
      <c r="Z40" s="143"/>
      <c r="AB40" s="316" t="s">
        <v>8</v>
      </c>
      <c r="AC40" s="16"/>
    </row>
    <row r="41" spans="1:29">
      <c r="E41" s="316">
        <v>9006</v>
      </c>
      <c r="F41" s="16"/>
      <c r="G41" s="25"/>
      <c r="N41" s="164" t="s">
        <v>267</v>
      </c>
      <c r="O41" s="164" t="s">
        <v>267</v>
      </c>
      <c r="Q41" s="21"/>
      <c r="R41" s="164" t="s">
        <v>267</v>
      </c>
      <c r="S41" s="164">
        <v>9016</v>
      </c>
      <c r="U41" s="164" t="s">
        <v>267</v>
      </c>
      <c r="Y41" s="240" t="s">
        <v>108</v>
      </c>
      <c r="Z41" s="143"/>
      <c r="AB41" s="26"/>
      <c r="AC41" s="16"/>
    </row>
    <row r="42" spans="1:29">
      <c r="E42" s="316" t="s">
        <v>192</v>
      </c>
      <c r="F42" s="160" t="s">
        <v>165</v>
      </c>
      <c r="G42" s="144" t="s">
        <v>166</v>
      </c>
      <c r="N42" s="164">
        <v>9016</v>
      </c>
      <c r="O42" s="164">
        <v>9016</v>
      </c>
      <c r="R42" s="164">
        <v>9016</v>
      </c>
      <c r="S42" s="164" t="s">
        <v>268</v>
      </c>
      <c r="U42" s="164">
        <v>9016</v>
      </c>
      <c r="Y42" s="240" t="s">
        <v>107</v>
      </c>
      <c r="Z42" s="12"/>
      <c r="AB42" s="26"/>
      <c r="AC42" s="16"/>
    </row>
    <row r="43" spans="1:29">
      <c r="E43" s="316">
        <v>9007</v>
      </c>
      <c r="F43" s="16" t="s">
        <v>58</v>
      </c>
      <c r="N43" s="164" t="s">
        <v>268</v>
      </c>
      <c r="O43" s="164" t="s">
        <v>268</v>
      </c>
      <c r="R43" s="164" t="s">
        <v>268</v>
      </c>
      <c r="S43" s="164" t="s">
        <v>156</v>
      </c>
      <c r="T43" s="21"/>
      <c r="U43" s="164" t="s">
        <v>268</v>
      </c>
      <c r="Y43" s="240" t="s">
        <v>257</v>
      </c>
      <c r="Z43" s="26"/>
      <c r="AB43" s="26"/>
      <c r="AC43" s="16"/>
    </row>
    <row r="44" spans="1:29">
      <c r="E44" s="316">
        <v>9010</v>
      </c>
      <c r="F44" s="16" t="s">
        <v>57</v>
      </c>
      <c r="G44" s="25"/>
      <c r="N44" s="164" t="s">
        <v>156</v>
      </c>
      <c r="O44" s="164" t="s">
        <v>156</v>
      </c>
      <c r="R44" s="164" t="s">
        <v>156</v>
      </c>
      <c r="S44" s="164" t="s">
        <v>10</v>
      </c>
      <c r="U44" s="164" t="s">
        <v>156</v>
      </c>
      <c r="Y44" s="240" t="s">
        <v>50</v>
      </c>
      <c r="AC44" s="16"/>
    </row>
    <row r="45" spans="1:29">
      <c r="A45" s="200"/>
      <c r="E45" s="316">
        <v>9016</v>
      </c>
      <c r="F45" s="16" t="s">
        <v>56</v>
      </c>
      <c r="N45" s="164" t="s">
        <v>10</v>
      </c>
      <c r="O45" s="164" t="s">
        <v>10</v>
      </c>
      <c r="Q45" s="21"/>
      <c r="R45" s="164" t="s">
        <v>10</v>
      </c>
      <c r="S45" s="164" t="s">
        <v>11</v>
      </c>
      <c r="U45" s="164" t="s">
        <v>10</v>
      </c>
      <c r="Y45" s="240" t="s">
        <v>187</v>
      </c>
      <c r="Z45" s="26"/>
    </row>
    <row r="46" spans="1:29">
      <c r="E46" s="316" t="s">
        <v>108</v>
      </c>
      <c r="F46" s="16" t="s">
        <v>55</v>
      </c>
      <c r="N46" s="164" t="s">
        <v>11</v>
      </c>
      <c r="O46" s="164" t="s">
        <v>11</v>
      </c>
      <c r="R46" s="164" t="s">
        <v>11</v>
      </c>
      <c r="S46" s="164" t="s">
        <v>187</v>
      </c>
      <c r="T46" s="24"/>
      <c r="U46" s="164" t="s">
        <v>11</v>
      </c>
      <c r="Y46" s="240" t="s">
        <v>8</v>
      </c>
    </row>
    <row r="47" spans="1:29" ht="12.75" customHeight="1">
      <c r="E47" s="316" t="s">
        <v>107</v>
      </c>
      <c r="F47" s="16" t="s">
        <v>146</v>
      </c>
      <c r="N47" s="164" t="s">
        <v>187</v>
      </c>
      <c r="O47" s="164" t="s">
        <v>187</v>
      </c>
      <c r="R47" s="164" t="s">
        <v>187</v>
      </c>
      <c r="S47" s="164" t="s">
        <v>12</v>
      </c>
      <c r="U47" s="164" t="s">
        <v>187</v>
      </c>
      <c r="Y47" s="140" t="s">
        <v>47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316" t="s">
        <v>257</v>
      </c>
      <c r="F48" s="16" t="s">
        <v>147</v>
      </c>
      <c r="N48" s="164" t="s">
        <v>12</v>
      </c>
      <c r="O48" s="164" t="s">
        <v>12</v>
      </c>
      <c r="R48" s="164" t="s">
        <v>12</v>
      </c>
      <c r="S48" s="164" t="s">
        <v>13</v>
      </c>
      <c r="U48" s="164" t="s">
        <v>12</v>
      </c>
      <c r="Y48" s="315">
        <v>1013</v>
      </c>
    </row>
    <row r="49" spans="1:25">
      <c r="E49" s="316" t="s">
        <v>50</v>
      </c>
      <c r="F49" s="16" t="s">
        <v>151</v>
      </c>
      <c r="N49" s="164" t="s">
        <v>13</v>
      </c>
      <c r="O49" s="164" t="s">
        <v>13</v>
      </c>
      <c r="R49" s="164" t="s">
        <v>13</v>
      </c>
      <c r="S49" s="164" t="s">
        <v>14</v>
      </c>
      <c r="U49" s="164" t="s">
        <v>13</v>
      </c>
      <c r="Y49" s="240">
        <v>1015</v>
      </c>
    </row>
    <row r="50" spans="1:25">
      <c r="A50" s="201" t="s">
        <v>271</v>
      </c>
      <c r="E50" s="316" t="s">
        <v>8</v>
      </c>
      <c r="F50" s="16" t="s">
        <v>152</v>
      </c>
      <c r="N50" s="164" t="s">
        <v>14</v>
      </c>
      <c r="O50" s="164" t="s">
        <v>14</v>
      </c>
      <c r="R50" s="164" t="s">
        <v>14</v>
      </c>
      <c r="S50" s="164" t="s">
        <v>15</v>
      </c>
      <c r="U50" s="164" t="s">
        <v>14</v>
      </c>
      <c r="Y50" s="240">
        <v>1019</v>
      </c>
    </row>
    <row r="51" spans="1:25">
      <c r="F51" s="16" t="s">
        <v>149</v>
      </c>
      <c r="N51" s="164" t="s">
        <v>15</v>
      </c>
      <c r="O51" s="164" t="s">
        <v>15</v>
      </c>
      <c r="R51" s="164" t="s">
        <v>15</v>
      </c>
      <c r="S51" s="164" t="s">
        <v>16</v>
      </c>
      <c r="U51" s="164" t="s">
        <v>15</v>
      </c>
      <c r="Y51" s="240">
        <v>3004</v>
      </c>
    </row>
    <row r="52" spans="1:25">
      <c r="F52" s="16" t="s">
        <v>150</v>
      </c>
      <c r="N52" s="164" t="s">
        <v>16</v>
      </c>
      <c r="O52" s="164" t="s">
        <v>16</v>
      </c>
      <c r="R52" s="164" t="s">
        <v>16</v>
      </c>
      <c r="S52" s="164" t="s">
        <v>17</v>
      </c>
      <c r="U52" s="164" t="s">
        <v>16</v>
      </c>
      <c r="Y52" s="240">
        <v>7012</v>
      </c>
    </row>
    <row r="53" spans="1:25">
      <c r="F53" s="16" t="s">
        <v>153</v>
      </c>
      <c r="N53" s="164" t="s">
        <v>17</v>
      </c>
      <c r="O53" s="164" t="s">
        <v>17</v>
      </c>
      <c r="R53" s="164" t="s">
        <v>17</v>
      </c>
      <c r="S53" s="164" t="s">
        <v>27</v>
      </c>
      <c r="U53" s="164" t="s">
        <v>17</v>
      </c>
      <c r="Y53" s="240">
        <v>7016</v>
      </c>
    </row>
    <row r="54" spans="1:25">
      <c r="F54" s="16" t="s">
        <v>154</v>
      </c>
      <c r="N54" s="164" t="s">
        <v>27</v>
      </c>
      <c r="O54" s="164" t="s">
        <v>27</v>
      </c>
      <c r="R54" s="164" t="s">
        <v>27</v>
      </c>
      <c r="S54" s="164" t="s">
        <v>28</v>
      </c>
      <c r="U54" s="164" t="s">
        <v>27</v>
      </c>
      <c r="Y54" s="240" t="s">
        <v>193</v>
      </c>
    </row>
    <row r="55" spans="1:25">
      <c r="E55" s="26" t="s">
        <v>8</v>
      </c>
      <c r="N55" s="164" t="s">
        <v>28</v>
      </c>
      <c r="O55" s="164" t="s">
        <v>28</v>
      </c>
      <c r="R55" s="164" t="s">
        <v>28</v>
      </c>
      <c r="S55" s="164" t="s">
        <v>18</v>
      </c>
      <c r="U55" s="164" t="s">
        <v>28</v>
      </c>
      <c r="Y55" s="240" t="s">
        <v>650</v>
      </c>
    </row>
    <row r="56" spans="1:25" ht="25.5">
      <c r="E56" s="139" t="s">
        <v>132</v>
      </c>
      <c r="N56" s="164" t="s">
        <v>18</v>
      </c>
      <c r="O56" s="164" t="s">
        <v>18</v>
      </c>
      <c r="R56" s="164" t="s">
        <v>18</v>
      </c>
      <c r="S56" s="164" t="s">
        <v>29</v>
      </c>
      <c r="U56" s="164" t="s">
        <v>18</v>
      </c>
      <c r="Y56" s="240">
        <v>7021</v>
      </c>
    </row>
    <row r="57" spans="1:25">
      <c r="E57" s="317">
        <v>7016</v>
      </c>
      <c r="N57" s="164" t="s">
        <v>29</v>
      </c>
      <c r="O57" s="164" t="s">
        <v>29</v>
      </c>
      <c r="R57" s="164" t="s">
        <v>29</v>
      </c>
      <c r="S57" s="164" t="s">
        <v>19</v>
      </c>
      <c r="U57" s="164" t="s">
        <v>29</v>
      </c>
      <c r="Y57" s="240">
        <v>7022</v>
      </c>
    </row>
    <row r="58" spans="1:25">
      <c r="E58" s="317">
        <v>7022</v>
      </c>
      <c r="N58" s="164" t="s">
        <v>19</v>
      </c>
      <c r="O58" s="164" t="s">
        <v>19</v>
      </c>
      <c r="R58" s="164" t="s">
        <v>19</v>
      </c>
      <c r="S58" s="164" t="s">
        <v>30</v>
      </c>
      <c r="U58" s="164" t="s">
        <v>19</v>
      </c>
      <c r="Y58" s="240">
        <v>7035</v>
      </c>
    </row>
    <row r="59" spans="1:25">
      <c r="E59" s="317">
        <v>7035</v>
      </c>
      <c r="N59" s="164" t="s">
        <v>30</v>
      </c>
      <c r="O59" s="164" t="s">
        <v>30</v>
      </c>
      <c r="R59" s="164" t="s">
        <v>30</v>
      </c>
      <c r="S59" s="164" t="s">
        <v>31</v>
      </c>
      <c r="U59" s="164" t="s">
        <v>30</v>
      </c>
      <c r="Y59" s="240">
        <v>7038</v>
      </c>
    </row>
    <row r="60" spans="1:25">
      <c r="E60" s="317" t="s">
        <v>262</v>
      </c>
      <c r="N60" s="164" t="s">
        <v>31</v>
      </c>
      <c r="O60" s="164" t="s">
        <v>31</v>
      </c>
      <c r="R60" s="164" t="s">
        <v>31</v>
      </c>
      <c r="S60" s="164" t="s">
        <v>20</v>
      </c>
      <c r="U60" s="164" t="s">
        <v>31</v>
      </c>
      <c r="Y60" s="240">
        <v>7039</v>
      </c>
    </row>
    <row r="61" spans="1:25">
      <c r="E61" s="317">
        <v>9006</v>
      </c>
      <c r="F61" s="16"/>
      <c r="N61" s="164" t="s">
        <v>20</v>
      </c>
      <c r="O61" s="164" t="s">
        <v>20</v>
      </c>
      <c r="R61" s="164" t="s">
        <v>20</v>
      </c>
      <c r="S61" s="164" t="s">
        <v>32</v>
      </c>
      <c r="U61" s="164" t="s">
        <v>20</v>
      </c>
      <c r="Y61" s="240">
        <v>7048</v>
      </c>
    </row>
    <row r="62" spans="1:25">
      <c r="E62" s="317">
        <v>9007</v>
      </c>
      <c r="F62" s="16"/>
      <c r="N62" s="164" t="s">
        <v>32</v>
      </c>
      <c r="O62" s="164" t="s">
        <v>32</v>
      </c>
      <c r="R62" s="164" t="s">
        <v>32</v>
      </c>
      <c r="S62" s="164" t="s">
        <v>21</v>
      </c>
      <c r="U62" s="164" t="s">
        <v>32</v>
      </c>
      <c r="Y62" s="240">
        <v>8014</v>
      </c>
    </row>
    <row r="63" spans="1:25">
      <c r="E63" s="317">
        <v>9016</v>
      </c>
      <c r="F63" s="16"/>
      <c r="N63" s="164" t="s">
        <v>21</v>
      </c>
      <c r="O63" s="164" t="s">
        <v>21</v>
      </c>
      <c r="R63" s="164" t="s">
        <v>21</v>
      </c>
      <c r="S63" s="164" t="s">
        <v>22</v>
      </c>
      <c r="U63" s="164" t="s">
        <v>21</v>
      </c>
      <c r="Y63" s="240">
        <v>8019</v>
      </c>
    </row>
    <row r="64" spans="1:25">
      <c r="E64" s="317" t="s">
        <v>107</v>
      </c>
      <c r="F64" s="16"/>
      <c r="N64" s="164" t="s">
        <v>22</v>
      </c>
      <c r="O64" s="164" t="s">
        <v>22</v>
      </c>
      <c r="R64" s="164" t="s">
        <v>22</v>
      </c>
      <c r="S64" s="164" t="s">
        <v>33</v>
      </c>
      <c r="U64" s="164" t="s">
        <v>22</v>
      </c>
      <c r="Y64" s="240" t="s">
        <v>262</v>
      </c>
    </row>
    <row r="65" spans="5:25">
      <c r="E65" s="317" t="s">
        <v>257</v>
      </c>
      <c r="F65" s="16"/>
      <c r="N65" s="164" t="s">
        <v>33</v>
      </c>
      <c r="O65" s="164" t="s">
        <v>33</v>
      </c>
      <c r="R65" s="164" t="s">
        <v>33</v>
      </c>
      <c r="S65" s="164" t="s">
        <v>34</v>
      </c>
      <c r="U65" s="164" t="s">
        <v>33</v>
      </c>
      <c r="Y65" s="240">
        <v>9006</v>
      </c>
    </row>
    <row r="66" spans="5:25">
      <c r="E66" s="317" t="s">
        <v>8</v>
      </c>
      <c r="F66" s="16"/>
      <c r="N66" s="164" t="s">
        <v>34</v>
      </c>
      <c r="O66" s="164" t="s">
        <v>34</v>
      </c>
      <c r="R66" s="164" t="s">
        <v>34</v>
      </c>
      <c r="S66" s="164" t="s">
        <v>35</v>
      </c>
      <c r="U66" s="164" t="s">
        <v>34</v>
      </c>
      <c r="Y66" s="240" t="s">
        <v>192</v>
      </c>
    </row>
    <row r="67" spans="5:25">
      <c r="F67" s="16"/>
      <c r="N67" s="164" t="s">
        <v>35</v>
      </c>
      <c r="O67" s="164" t="s">
        <v>35</v>
      </c>
      <c r="R67" s="164" t="s">
        <v>35</v>
      </c>
      <c r="S67" s="164" t="s">
        <v>36</v>
      </c>
      <c r="U67" s="164" t="s">
        <v>35</v>
      </c>
      <c r="Y67" s="240" t="s">
        <v>663</v>
      </c>
    </row>
    <row r="68" spans="5:25">
      <c r="F68" s="16"/>
      <c r="N68" s="164" t="s">
        <v>36</v>
      </c>
      <c r="O68" s="164" t="s">
        <v>36</v>
      </c>
      <c r="R68" s="164" t="s">
        <v>36</v>
      </c>
      <c r="S68" s="164" t="s">
        <v>37</v>
      </c>
      <c r="U68" s="164" t="s">
        <v>36</v>
      </c>
      <c r="Y68" s="240">
        <v>9007</v>
      </c>
    </row>
    <row r="69" spans="5:25">
      <c r="N69" s="164" t="s">
        <v>37</v>
      </c>
      <c r="O69" s="164" t="s">
        <v>37</v>
      </c>
      <c r="R69" s="164" t="s">
        <v>37</v>
      </c>
      <c r="S69" s="164" t="s">
        <v>38</v>
      </c>
      <c r="U69" s="164" t="s">
        <v>37</v>
      </c>
      <c r="Y69" s="240">
        <v>9010</v>
      </c>
    </row>
    <row r="70" spans="5:25" ht="25.5">
      <c r="E70" s="191" t="s">
        <v>191</v>
      </c>
      <c r="F70" s="192" t="s">
        <v>89</v>
      </c>
      <c r="N70" s="164" t="s">
        <v>38</v>
      </c>
      <c r="O70" s="164" t="s">
        <v>38</v>
      </c>
      <c r="R70" s="164" t="s">
        <v>38</v>
      </c>
      <c r="S70" s="164" t="s">
        <v>39</v>
      </c>
      <c r="U70" s="164" t="s">
        <v>38</v>
      </c>
      <c r="Y70" s="240">
        <v>9016</v>
      </c>
    </row>
    <row r="71" spans="5:25">
      <c r="E71" s="315">
        <v>1013</v>
      </c>
      <c r="F71" s="192" t="s">
        <v>85</v>
      </c>
      <c r="N71" s="164" t="s">
        <v>39</v>
      </c>
      <c r="O71" s="164" t="s">
        <v>39</v>
      </c>
      <c r="R71" s="164" t="s">
        <v>39</v>
      </c>
      <c r="S71" s="164" t="s">
        <v>40</v>
      </c>
      <c r="U71" s="164" t="s">
        <v>39</v>
      </c>
      <c r="Y71" s="240" t="s">
        <v>108</v>
      </c>
    </row>
    <row r="72" spans="5:25">
      <c r="E72" s="240">
        <v>1015</v>
      </c>
      <c r="F72" s="16"/>
      <c r="N72" s="164" t="s">
        <v>40</v>
      </c>
      <c r="O72" s="164" t="s">
        <v>40</v>
      </c>
      <c r="R72" s="164" t="s">
        <v>40</v>
      </c>
      <c r="S72" s="26" t="s">
        <v>650</v>
      </c>
      <c r="U72" s="164" t="s">
        <v>40</v>
      </c>
      <c r="Y72" s="240" t="s">
        <v>107</v>
      </c>
    </row>
    <row r="73" spans="5:25">
      <c r="E73" s="240">
        <v>1019</v>
      </c>
      <c r="F73" s="16"/>
      <c r="N73" s="26" t="s">
        <v>650</v>
      </c>
      <c r="O73" s="26" t="s">
        <v>650</v>
      </c>
      <c r="R73" s="26" t="s">
        <v>650</v>
      </c>
      <c r="S73" s="26" t="s">
        <v>663</v>
      </c>
      <c r="U73" s="26" t="s">
        <v>650</v>
      </c>
      <c r="Y73" s="240" t="s">
        <v>257</v>
      </c>
    </row>
    <row r="74" spans="5:25">
      <c r="E74" s="240">
        <v>3004</v>
      </c>
      <c r="F74" s="16"/>
      <c r="N74" s="26" t="s">
        <v>663</v>
      </c>
      <c r="O74" s="26" t="s">
        <v>663</v>
      </c>
      <c r="R74" s="26" t="s">
        <v>663</v>
      </c>
      <c r="S74" s="26">
        <v>7012</v>
      </c>
      <c r="U74" s="26" t="s">
        <v>663</v>
      </c>
      <c r="Y74" s="240" t="s">
        <v>50</v>
      </c>
    </row>
    <row r="75" spans="5:25">
      <c r="E75" s="240">
        <v>7012</v>
      </c>
      <c r="F75" s="16"/>
      <c r="N75" s="26">
        <v>7012</v>
      </c>
      <c r="O75" s="26">
        <v>7012</v>
      </c>
      <c r="R75" s="26">
        <v>7012</v>
      </c>
      <c r="S75" s="164" t="s">
        <v>23</v>
      </c>
      <c r="U75" s="26">
        <v>7012</v>
      </c>
      <c r="Y75" s="240" t="s">
        <v>187</v>
      </c>
    </row>
    <row r="76" spans="5:25">
      <c r="E76" s="240">
        <v>7016</v>
      </c>
      <c r="F76" s="16"/>
      <c r="N76" s="164" t="s">
        <v>23</v>
      </c>
      <c r="O76" s="164" t="s">
        <v>23</v>
      </c>
      <c r="R76" s="164" t="s">
        <v>23</v>
      </c>
      <c r="S76" s="164" t="s">
        <v>8</v>
      </c>
      <c r="U76" s="164" t="s">
        <v>23</v>
      </c>
      <c r="Y76" s="240" t="s">
        <v>8</v>
      </c>
    </row>
    <row r="77" spans="5:25">
      <c r="E77" s="240" t="s">
        <v>193</v>
      </c>
      <c r="F77" s="16"/>
      <c r="N77" s="164" t="s">
        <v>8</v>
      </c>
      <c r="O77" s="164" t="s">
        <v>8</v>
      </c>
      <c r="R77" s="164" t="s">
        <v>8</v>
      </c>
      <c r="U77" s="164" t="s">
        <v>8</v>
      </c>
    </row>
    <row r="78" spans="5:25">
      <c r="E78" s="240" t="s">
        <v>650</v>
      </c>
      <c r="F78" s="16"/>
      <c r="R78" s="164">
        <v>0</v>
      </c>
      <c r="U78" s="164">
        <v>0</v>
      </c>
    </row>
    <row r="79" spans="5:25">
      <c r="E79" s="240">
        <v>7021</v>
      </c>
      <c r="F79" s="16"/>
    </row>
    <row r="80" spans="5:25">
      <c r="E80" s="240">
        <v>7022</v>
      </c>
      <c r="F80" s="16"/>
    </row>
    <row r="81" spans="1:6">
      <c r="E81" s="240">
        <v>7035</v>
      </c>
      <c r="F81" s="16"/>
    </row>
    <row r="82" spans="1:6">
      <c r="E82" s="240">
        <v>7038</v>
      </c>
      <c r="F82" s="16"/>
    </row>
    <row r="83" spans="1:6">
      <c r="E83" s="240">
        <v>7039</v>
      </c>
      <c r="F83" s="16"/>
    </row>
    <row r="84" spans="1:6">
      <c r="E84" s="240">
        <v>7048</v>
      </c>
      <c r="F84" s="16"/>
    </row>
    <row r="85" spans="1:6">
      <c r="E85" s="240">
        <v>8014</v>
      </c>
      <c r="F85" s="16"/>
    </row>
    <row r="86" spans="1:6">
      <c r="E86" s="240">
        <v>8019</v>
      </c>
    </row>
    <row r="87" spans="1:6">
      <c r="E87" s="240" t="s">
        <v>262</v>
      </c>
    </row>
    <row r="88" spans="1:6">
      <c r="E88" s="240">
        <v>9006</v>
      </c>
    </row>
    <row r="89" spans="1:6">
      <c r="E89" s="240" t="s">
        <v>192</v>
      </c>
    </row>
    <row r="90" spans="1:6">
      <c r="E90" s="240" t="s">
        <v>663</v>
      </c>
    </row>
    <row r="91" spans="1:6">
      <c r="A91" s="12" t="s">
        <v>130</v>
      </c>
      <c r="B91" s="12"/>
      <c r="E91" s="240">
        <v>9007</v>
      </c>
    </row>
    <row r="92" spans="1:6">
      <c r="A92" s="12" t="s">
        <v>129</v>
      </c>
      <c r="B92" s="12"/>
      <c r="E92" s="240">
        <v>9010</v>
      </c>
    </row>
    <row r="93" spans="1:6">
      <c r="A93" s="12" t="s">
        <v>134</v>
      </c>
      <c r="B93" s="12"/>
      <c r="E93" s="240">
        <v>9016</v>
      </c>
    </row>
    <row r="94" spans="1:6">
      <c r="E94" s="240" t="s">
        <v>108</v>
      </c>
    </row>
    <row r="95" spans="1:6" ht="15">
      <c r="A95" s="133" t="s">
        <v>135</v>
      </c>
      <c r="E95" s="240" t="s">
        <v>107</v>
      </c>
    </row>
    <row r="96" spans="1:6">
      <c r="E96" s="240" t="s">
        <v>257</v>
      </c>
    </row>
    <row r="97" spans="1:5">
      <c r="E97" s="240" t="s">
        <v>50</v>
      </c>
    </row>
    <row r="98" spans="1:5">
      <c r="A98" s="146" t="s">
        <v>160</v>
      </c>
      <c r="E98" s="240" t="s">
        <v>187</v>
      </c>
    </row>
    <row r="99" spans="1:5">
      <c r="A99" s="146" t="s">
        <v>159</v>
      </c>
      <c r="E99" s="240" t="s">
        <v>8</v>
      </c>
    </row>
    <row r="102" spans="1:5">
      <c r="A102" s="200"/>
    </row>
    <row r="103" spans="1:5">
      <c r="A103" s="25" t="s">
        <v>271</v>
      </c>
    </row>
    <row r="105" spans="1:5">
      <c r="A105" s="25"/>
    </row>
    <row r="108" spans="1:5">
      <c r="A108" s="201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5"/>
      <c r="S172" s="35"/>
    </row>
    <row r="173" spans="18:19">
      <c r="R173" s="35"/>
      <c r="S173" s="35"/>
    </row>
    <row r="174" spans="18:19">
      <c r="R174" s="35"/>
      <c r="S174" s="35"/>
    </row>
    <row r="175" spans="18:19">
      <c r="R175" s="35"/>
      <c r="S175" s="35"/>
    </row>
    <row r="176" spans="18:19">
      <c r="R176" s="35"/>
      <c r="S176" s="35"/>
    </row>
    <row r="214" spans="1:1">
      <c r="A214" s="25"/>
    </row>
    <row r="215" spans="1:1">
      <c r="A215" s="25"/>
    </row>
  </sheetData>
  <dataValidations count="1">
    <dataValidation operator="greaterThan" allowBlank="1" showInputMessage="1" showErrorMessage="1" error="Zadej celé číslo větší než nula!" sqref="W1" xr:uid="{8E097637-4AA4-487E-933B-A7B1610106F0}"/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159</vt:i4>
      </vt:variant>
    </vt:vector>
  </HeadingPairs>
  <TitlesOfParts>
    <vt:vector size="168" baseType="lpstr">
      <vt:lpstr>STS</vt:lpstr>
      <vt:lpstr>help</vt:lpstr>
      <vt:lpstr>Anweisungen STS</vt:lpstr>
      <vt:lpstr>STSC</vt:lpstr>
      <vt:lpstr>help STSC</vt:lpstr>
      <vt:lpstr>Anweisungen STSC</vt:lpstr>
      <vt:lpstr>STSF</vt:lpstr>
      <vt:lpstr>Anweisungen STSF</vt:lpstr>
      <vt:lpstr>help FIX</vt:lpstr>
      <vt:lpstr>'help FIX'!Bal</vt:lpstr>
      <vt:lpstr>'help STSC'!Bal</vt:lpstr>
      <vt:lpstr>Bal</vt:lpstr>
      <vt:lpstr>'help FIX'!Dodl</vt:lpstr>
      <vt:lpstr>'help STSC'!Dodl</vt:lpstr>
      <vt:lpstr>Dodl</vt:lpstr>
      <vt:lpstr>'help FIX'!DodLB</vt:lpstr>
      <vt:lpstr>'help STSC'!DodLB</vt:lpstr>
      <vt:lpstr>DodLB</vt:lpstr>
      <vt:lpstr>'help FIX'!DolProfBar</vt:lpstr>
      <vt:lpstr>'help STSC'!DolProfBar</vt:lpstr>
      <vt:lpstr>DolProfBar</vt:lpstr>
      <vt:lpstr>'help FIX'!Drzak0</vt:lpstr>
      <vt:lpstr>'help STSC'!Drzak0</vt:lpstr>
      <vt:lpstr>Drzak0</vt:lpstr>
      <vt:lpstr>Drzak0VL</vt:lpstr>
      <vt:lpstr>'help FIX'!DrzakBar</vt:lpstr>
      <vt:lpstr>'help STSC'!DrzakBar</vt:lpstr>
      <vt:lpstr>DrzakBar</vt:lpstr>
      <vt:lpstr>'help FIX'!DrzakVL</vt:lpstr>
      <vt:lpstr>'help STSC'!DrzakVL</vt:lpstr>
      <vt:lpstr>DrzakVL</vt:lpstr>
      <vt:lpstr>'help FIX'!DrZalTyp</vt:lpstr>
      <vt:lpstr>'help STSC'!DrZalTyp</vt:lpstr>
      <vt:lpstr>DrZalTyp</vt:lpstr>
      <vt:lpstr>Hod</vt:lpstr>
      <vt:lpstr>HorAl</vt:lpstr>
      <vt:lpstr>HorBarAl</vt:lpstr>
      <vt:lpstr>HorBarFe</vt:lpstr>
      <vt:lpstr>HorFe</vt:lpstr>
      <vt:lpstr>'help FIX'!HorProf</vt:lpstr>
      <vt:lpstr>'help STSC'!HorProf</vt:lpstr>
      <vt:lpstr>HorProf</vt:lpstr>
      <vt:lpstr>'help FIX'!HorProfBar</vt:lpstr>
      <vt:lpstr>'help STSC'!HorProfBar</vt:lpstr>
      <vt:lpstr>HorProfBar</vt:lpstr>
      <vt:lpstr>HorProfBarF</vt:lpstr>
      <vt:lpstr>'help FIX'!KlikBar</vt:lpstr>
      <vt:lpstr>'help STSC'!KlikBar</vt:lpstr>
      <vt:lpstr>KlikBar</vt:lpstr>
      <vt:lpstr>'help FIX'!KlikM</vt:lpstr>
      <vt:lpstr>'help STSC'!KlikM</vt:lpstr>
      <vt:lpstr>KlikM</vt:lpstr>
      <vt:lpstr>'help FIX'!LamBar</vt:lpstr>
      <vt:lpstr>'help STSC'!LamBar</vt:lpstr>
      <vt:lpstr>LamBar</vt:lpstr>
      <vt:lpstr>'help FIX'!LamBarF</vt:lpstr>
      <vt:lpstr>'help STSC'!LamBarF</vt:lpstr>
      <vt:lpstr>LamBarF</vt:lpstr>
      <vt:lpstr>'help FIX'!LamBarSZ</vt:lpstr>
      <vt:lpstr>'help STSC'!LamBarSZ</vt:lpstr>
      <vt:lpstr>LamBarSZ</vt:lpstr>
      <vt:lpstr>'help FIX'!LamBarZ</vt:lpstr>
      <vt:lpstr>'help STSC'!LamBarZ</vt:lpstr>
      <vt:lpstr>LamBarZ</vt:lpstr>
      <vt:lpstr>'help FIX'!LamC65</vt:lpstr>
      <vt:lpstr>'help STSC'!LamC65</vt:lpstr>
      <vt:lpstr>LamC65</vt:lpstr>
      <vt:lpstr>'help FIX'!LamF100</vt:lpstr>
      <vt:lpstr>'help STSC'!LamF100</vt:lpstr>
      <vt:lpstr>LamF100</vt:lpstr>
      <vt:lpstr>'help FIX'!LamF60</vt:lpstr>
      <vt:lpstr>'help STSC'!LamF60</vt:lpstr>
      <vt:lpstr>LamF60</vt:lpstr>
      <vt:lpstr>'help FIX'!LamF80</vt:lpstr>
      <vt:lpstr>'help STSC'!LamF80</vt:lpstr>
      <vt:lpstr>LamF80</vt:lpstr>
      <vt:lpstr>'help FIX'!LamS65</vt:lpstr>
      <vt:lpstr>'help STSC'!LamS65</vt:lpstr>
      <vt:lpstr>LamS65</vt:lpstr>
      <vt:lpstr>'help FIX'!LamS90</vt:lpstr>
      <vt:lpstr>'help STSC'!LamS90</vt:lpstr>
      <vt:lpstr>LamS90</vt:lpstr>
      <vt:lpstr>'help FIX'!LamTyp</vt:lpstr>
      <vt:lpstr>'help STSC'!LamTyp</vt:lpstr>
      <vt:lpstr>LamTyp</vt:lpstr>
      <vt:lpstr>'help FIX'!LamZ70</vt:lpstr>
      <vt:lpstr>'help STSC'!LamZ70</vt:lpstr>
      <vt:lpstr>LamZ70</vt:lpstr>
      <vt:lpstr>'help FIX'!LamZ90</vt:lpstr>
      <vt:lpstr>'help STSC'!LamZ90</vt:lpstr>
      <vt:lpstr>LamZ90</vt:lpstr>
      <vt:lpstr>'Anweisungen STS'!Oblast_tisku</vt:lpstr>
      <vt:lpstr>'Anweisungen STSC'!Oblast_tisku</vt:lpstr>
      <vt:lpstr>'Anweisungen STSF'!Oblast_tisku</vt:lpstr>
      <vt:lpstr>STS!Oblast_tisku</vt:lpstr>
      <vt:lpstr>STSC!Oblast_tisku</vt:lpstr>
      <vt:lpstr>STSF!Oblast_tisku</vt:lpstr>
      <vt:lpstr>'help FIX'!Ovl</vt:lpstr>
      <vt:lpstr>'help STSC'!Ovl</vt:lpstr>
      <vt:lpstr>Ovl</vt:lpstr>
      <vt:lpstr>'help FIX'!OvlKli</vt:lpstr>
      <vt:lpstr>'help STSC'!OvlKli</vt:lpstr>
      <vt:lpstr>OvlKli</vt:lpstr>
      <vt:lpstr>'help FIX'!OvlTyp</vt:lpstr>
      <vt:lpstr>OvlTyp</vt:lpstr>
      <vt:lpstr>OvlTyp0C</vt:lpstr>
      <vt:lpstr>OvlTypC</vt:lpstr>
      <vt:lpstr>OvlTypF</vt:lpstr>
      <vt:lpstr>'help FIX'!Prevod</vt:lpstr>
      <vt:lpstr>'help STSC'!Prevod</vt:lpstr>
      <vt:lpstr>Prevod</vt:lpstr>
      <vt:lpstr>'help FIX'!PrevodM</vt:lpstr>
      <vt:lpstr>'help STSC'!PrevodM</vt:lpstr>
      <vt:lpstr>PrevodM</vt:lpstr>
      <vt:lpstr>'help FIX'!Spraz</vt:lpstr>
      <vt:lpstr>Spraz</vt:lpstr>
      <vt:lpstr>SprazC</vt:lpstr>
      <vt:lpstr>SprazF</vt:lpstr>
      <vt:lpstr>'help FIX'!Trn</vt:lpstr>
      <vt:lpstr>'help STSC'!Trn</vt:lpstr>
      <vt:lpstr>Trn</vt:lpstr>
      <vt:lpstr>'help FIX'!TrnM</vt:lpstr>
      <vt:lpstr>'help STSC'!TrnM</vt:lpstr>
      <vt:lpstr>TrnM</vt:lpstr>
      <vt:lpstr>'help FIX'!Typ</vt:lpstr>
      <vt:lpstr>'help STSC'!Typ</vt:lpstr>
      <vt:lpstr>Typ</vt:lpstr>
      <vt:lpstr>'help FIX'!TYPLAM</vt:lpstr>
      <vt:lpstr>'help STSC'!TYPLAM</vt:lpstr>
      <vt:lpstr>TYPLAM</vt:lpstr>
      <vt:lpstr>TypV</vt:lpstr>
      <vt:lpstr>'help FIX'!Ved</vt:lpstr>
      <vt:lpstr>'help STSC'!Ved</vt:lpstr>
      <vt:lpstr>Ved</vt:lpstr>
      <vt:lpstr>'help FIX'!VedBar</vt:lpstr>
      <vt:lpstr>'help STSC'!VedBar</vt:lpstr>
      <vt:lpstr>VedBar</vt:lpstr>
      <vt:lpstr>'help FIX'!VedBarVL</vt:lpstr>
      <vt:lpstr>'help STSC'!VedBarVL</vt:lpstr>
      <vt:lpstr>VedBarVL</vt:lpstr>
      <vt:lpstr>'help FIX'!VedTyp</vt:lpstr>
      <vt:lpstr>'help STSC'!VedTyp</vt:lpstr>
      <vt:lpstr>VedTyp</vt:lpstr>
      <vt:lpstr>'help FIX'!VedVL</vt:lpstr>
      <vt:lpstr>'help STSC'!VedVL</vt:lpstr>
      <vt:lpstr>VedVL</vt:lpstr>
      <vt:lpstr>VedVL0F</vt:lpstr>
      <vt:lpstr>VedVLC</vt:lpstr>
      <vt:lpstr>VedVLF</vt:lpstr>
      <vt:lpstr>'help FIX'!VL_1DD</vt:lpstr>
      <vt:lpstr>'help STSC'!VL_1DD</vt:lpstr>
      <vt:lpstr>VL_1DD</vt:lpstr>
      <vt:lpstr>'help FIX'!Zebr80</vt:lpstr>
      <vt:lpstr>'help STSC'!Zebr80</vt:lpstr>
      <vt:lpstr>Zebr80</vt:lpstr>
      <vt:lpstr>'help FIX'!ZebrC65</vt:lpstr>
      <vt:lpstr>'help STSC'!ZebrC65</vt:lpstr>
      <vt:lpstr>ZebrC65</vt:lpstr>
      <vt:lpstr>'help FIX'!ZebrSlim</vt:lpstr>
      <vt:lpstr>'help STSC'!ZebrSlim</vt:lpstr>
      <vt:lpstr>ZebrSlim</vt:lpstr>
      <vt:lpstr>'help FIX'!ZebrZS</vt:lpstr>
      <vt:lpstr>'help STSC'!ZebrZS</vt:lpstr>
      <vt:lpstr>ZebrZS</vt:lpstr>
      <vt:lpstr>'help FIX'!zkr2</vt:lpstr>
      <vt:lpstr>zkr2</vt:lpstr>
      <vt:lpstr>zkr2C</vt:lpstr>
      <vt:lpstr>zkr2F</vt:lpstr>
    </vt:vector>
  </TitlesOfParts>
  <Company>Isotra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Šimeček</dc:creator>
  <cp:lastModifiedBy>Homolová Andrea</cp:lastModifiedBy>
  <cp:lastPrinted>2025-08-19T15:50:15Z</cp:lastPrinted>
  <dcterms:created xsi:type="dcterms:W3CDTF">1999-04-19T09:49:06Z</dcterms:created>
  <dcterms:modified xsi:type="dcterms:W3CDTF">2026-05-29T14:06:12Z</dcterms:modified>
</cp:coreProperties>
</file>